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e21de1385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💰 Budget Planner" sheetId="1" r:id="R405e419b51d54458"/>
    <x:sheet xmlns:r="http://schemas.openxmlformats.org/officeDocument/2006/relationships" name="📊 Summary" sheetId="2" r:id="R6f8c6ca0602e457f"/>
    <x:sheet xmlns:r="http://schemas.openxmlformats.org/officeDocument/2006/relationships" name="📞 Vendor Tracker" sheetId="3" r:id="R8e203258c5cd4d45"/>
    <x:sheet xmlns:r="http://schemas.openxmlformats.org/officeDocument/2006/relationships" name="🎯 Priority Guide" sheetId="4" r:id="R8630e5431af5487e"/>
  </x:sheets>
</x:workbook>
</file>

<file path=xl/sharedStrings.xml><?xml version="1.0" encoding="utf-8"?>
<x:sst xmlns:x="http://schemas.openxmlformats.org/spreadsheetml/2006/main">
  <x:si>
    <x:t xml:space="preserve">📋  TOTAL WEDDING BUDGET</x:t>
  </x:si>
  <x:si>
    <x:t xml:space="preserve">Guest Count:</x:t>
  </x:si>
  <x:si>
    <x:t xml:space="preserve">% OF BUDGET</x:t>
  </x:si>
  <x:si>
    <x:t xml:space="preserve">AUTO ESTIMATE</x:t>
  </x:si>
  <x:si>
    <x:t xml:space="preserve">NOTES</x:t>
  </x:si>
  <x:si>
    <x:t xml:space="preserve">📸  PHOTOGRAPHY &amp; VIDEOGRAPHY</x:t>
  </x:si>
  <x:si>
    <x:t xml:space="preserve">  Photographer</x:t>
  </x:si>
  <x:si>
    <x:t xml:space="preserve">  Videographer / filmmaker</x:t>
  </x:si>
  <x:si>
    <x:t xml:space="preserve">  Photo booth / extras</x:t>
  </x:si>
  <x:si>
    <x:t xml:space="preserve">  Ceremony florals &amp; arch</x:t>
  </x:si>
  <x:si>
    <x:t xml:space="preserve">  Candles, lighting &amp; other décor</x:t>
  </x:si>
  <x:si>
    <x:t xml:space="preserve">🎵  MUSIC &amp; ENTERTAINMENT</x:t>
  </x:si>
  <x:si>
    <x:t xml:space="preserve">  DJ or band</x:t>
  </x:si>
  <x:si>
    <x:t xml:space="preserve">  Ceremony musician(s)</x:t>
  </x:si>
  <x:si>
    <x:t xml:space="preserve">  Photo booth / interactive entertainment</x:t>
  </x:si>
  <x:si>
    <x:t xml:space="preserve">  Save-the-dates</x:t>
  </x:si>
  <x:si>
    <x:t xml:space="preserve">  Invitations &amp; enclosures</x:t>
  </x:si>
  <x:si>
    <x:t xml:space="preserve">  Postage</x:t>
  </x:si>
  <x:si>
    <x:t xml:space="preserve">💍  WEDDING RINGS</x:t>
  </x:si>
  <x:si>
    <x:t xml:space="preserve">  Bride's wedding band</x:t>
  </x:si>
  <x:si>
    <x:t xml:space="preserve">  Groom's wedding band</x:t>
  </x:si>
  <x:si>
    <x:t xml:space="preserve">  Parent gifts</x:t>
  </x:si>
  <x:si>
    <x:t xml:space="preserve">🏝️  HONEYMOON</x:t>
  </x:si>
  <x:si>
    <x:t xml:space="preserve">—</x:t>
  </x:si>
  <x:si>
    <x:t xml:space="preserve">  Flights</x:t>
  </x:si>
  <x:si>
    <x:t xml:space="preserve">  Activities &amp; spending money</x:t>
  </x:si>
  <x:si>
    <x:t xml:space="preserve">⚠️  CONTINGENCY / BUFFER</x:t>
  </x:si>
  <x:si>
    <x:t xml:space="preserve">Honeymoon</x:t>
  </x:si>
  <x:si>
    <x:t xml:space="preserve">TOTAL</x:t>
  </x:si>
  <x:si>
    <x:t xml:space="preserve">Venue</x:t>
  </x:si>
  <x:si>
    <x:t xml:space="preserve">Caterer</x:t>
  </x:si>
  <x:si>
    <x:t xml:space="preserve">Wedding Cake</x:t>
  </x:si>
  <x:si>
    <x:t xml:space="preserve">Photographer</x:t>
  </x:si>
  <x:si>
    <x:t xml:space="preserve">Videographer</x:t>
  </x:si>
  <x:si>
    <x:t xml:space="preserve">Florist</x:t>
  </x:si>
  <x:si>
    <x:t xml:space="preserve">DJ</x:t>
  </x:si>
  <x:si>
    <x:t xml:space="preserve">Wedding Planner</x:t>
  </x:si>
  <x:si>
    <x:t xml:space="preserve">Hair Stylist</x:t>
  </x:si>
  <x:si>
    <x:t xml:space="preserve">Makeup Artist</x:t>
  </x:si>
  <x:si>
    <x:t xml:space="preserve">Photo Booth</x:t>
  </x:si>
  <x:si>
    <x:t xml:space="preserve">Lighting</x:t>
  </x:si>
  <x:si>
    <x:t xml:space="preserve">Other</x:t>
  </x:si>
  <x:si>
    <x:t xml:space="preserve">📸 Photography</x:t>
  </x:si>
  <x:si>
    <x:t xml:space="preserve">🏛️ Venue</x:t>
  </x:si>
  <x:si>
    <x:t xml:space="preserve">🌸 Florals</x:t>
  </x:si>
  <x:si>
    <x:t xml:space="preserve">🎵 DJ vs. Band</x:t>
  </x:si>
  <x:si>
    <x:t xml:space="preserve">🍰 Wedding Cake</x:t>
  </x:si>
  <x:si>
    <x:t xml:space="preserve">👗 Wedding Dress</x:t>
  </x:si>
  <x:si>
    <x:t xml:space="preserve">📋 Planner</x:t>
  </x:si>
  <x:si>
    <x:t xml:space="preserve">🍽️ Catering</x:t>
  </x:si>
  <x:si>
    <x:t xml:space="preserve">✉️ Stationery</x:t>
  </x:si>
  <x:si>
    <x:t xml:space="preserve">🚗 Transportation</x:t>
  </x:si>
  <x:si>
    <x:t xml:space="preserve">⚠️ Contingency</x:t>
  </x:si>
</x:sst>
</file>

<file path=xl/styles.xml><?xml version="1.0" encoding="utf-8"?>
<x:styleSheet xmlns:x="http://schemas.openxmlformats.org/spreadsheetml/2006/main">
  <x:numFmts count="5">
    <x:numFmt numFmtId="164" formatCode="\$#,##0"/>
    <x:numFmt numFmtId="165" formatCode="0.0%"/>
    <x:numFmt numFmtId="166" formatCode="mm/dd/yyyy"/>
    <x:numFmt numFmtId="200" formatCode="£#,##0"/>
    <x:numFmt numFmtId="201" formatCode="dd/mm/yyyy"/>
  </x:numFmts>
  <x:fonts count="27">
    <x:font>
      <x:sz val="11"/>
      <x:color theme="1"/>
      <x:name val="Calibri"/>
    </x:font>
    <x:font>
      <x:sz val="11"/>
      <x:color theme="1"/>
      <x:name val="Calibri"/>
    </x:font>
    <x:font>
      <x:b/>
      <x:sz val="22"/>
      <x:color rgb="FFC9A84C"/>
      <x:name val="Calibri"/>
    </x:font>
    <x:font/>
    <x:font>
      <x:b/>
      <x:sz val="12"/>
      <x:color rgb="FFFFFFFF"/>
      <x:name val="Calibri"/>
    </x:font>
    <x:font>
      <x:b/>
      <x:sz val="14"/>
      <x:color rgb="FF1565C0"/>
      <x:name val="Calibri"/>
    </x:font>
    <x:font>
      <x:i/>
      <x:sz val="10"/>
      <x:color rgb="FF999999"/>
      <x:name val="Calibri"/>
    </x:font>
    <x:font>
      <x:b/>
      <x:sz val="10"/>
      <x:color rgb="FF3C3C3C"/>
      <x:name val="Calibri"/>
    </x:font>
    <x:font>
      <x:b/>
      <x:sz val="12"/>
      <x:color rgb="FF1565C0"/>
      <x:name val="Calibri"/>
    </x:font>
    <x:font>
      <x:b/>
      <x:sz val="9"/>
      <x:color rgb="FFFFFFFF"/>
      <x:name val="Calibri"/>
    </x:font>
    <x:font>
      <x:b/>
      <x:sz val="10"/>
      <x:color rgb="FFFFFFFF"/>
      <x:name val="Calibri"/>
    </x:font>
    <x:font>
      <x:b/>
      <x:sz val="10"/>
      <x:color rgb="FFC9A84C"/>
      <x:name val="Calibri"/>
    </x:font>
    <x:font>
      <x:sz val="10"/>
      <x:color rgb="FF3C3C3C"/>
      <x:name val="Calibri"/>
    </x:font>
    <x:font>
      <x:i/>
      <x:sz val="9"/>
      <x:color rgb="FF888888"/>
      <x:name val="Calibri"/>
    </x:font>
    <x:font>
      <x:sz val="10"/>
      <x:color rgb="FF444444"/>
      <x:name val="Calibri"/>
    </x:font>
    <x:font>
      <x:sz val="10"/>
      <x:color rgb="FF1565C0"/>
      <x:name val="Calibri"/>
    </x:font>
    <x:font>
      <x:b/>
      <x:sz val="11"/>
      <x:color rgb="FFFFFFFF"/>
      <x:name val="Calibri"/>
    </x:font>
    <x:font>
      <x:b/>
      <x:sz val="12"/>
      <x:color rgb="FFC9A84C"/>
      <x:name val="Calibri"/>
    </x:font>
    <x:font>
      <x:b/>
      <x:sz val="11"/>
      <x:color rgb="FF3C3C3C"/>
      <x:name val="Calibri"/>
    </x:font>
    <x:font>
      <x:i/>
      <x:sz val="9"/>
      <x:color rgb="FF666666"/>
      <x:name val="Calibri"/>
    </x:font>
    <x:font>
      <x:b/>
      <x:sz val="18"/>
      <x:color rgb="FFC9A84C"/>
      <x:name val="Calibri"/>
    </x:font>
    <x:font>
      <x:b/>
      <x:sz val="8"/>
      <x:color rgb="FF888888"/>
      <x:name val="Calibri"/>
    </x:font>
    <x:font>
      <x:b/>
      <x:sz val="16"/>
      <x:color rgb="FF3C3C3C"/>
      <x:name val="Calibri"/>
    </x:font>
    <x:font>
      <x:sz val="10"/>
      <x:color rgb="FF666666"/>
      <x:name val="Calibri"/>
    </x:font>
    <x:font>
      <x:b/>
      <x:sz val="11"/>
      <x:color rgb="FFC9A84C"/>
      <x:name val="Calibri"/>
    </x:font>
    <x:font>
      <x:sz val="9"/>
      <x:color rgb="FF555555"/>
      <x:name val="Calibri"/>
    </x:font>
    <x:font>
      <x:i/>
      <x:sz val="9"/>
      <x:color rgb="FF555555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rgb="FF2C2C2C"/>
      </x:patternFill>
    </x:fill>
    <x:fill>
      <x:patternFill patternType="solid">
        <x:fgColor rgb="FFC9A84C"/>
      </x:patternFill>
    </x:fill>
    <x:fill>
      <x:patternFill patternType="solid">
        <x:fgColor rgb="FFEEF4FF"/>
      </x:patternFill>
    </x:fill>
    <x:fill>
      <x:patternFill patternType="solid">
        <x:fgColor rgb="FF4A4A4A"/>
      </x:patternFill>
    </x:fill>
    <x:fill>
      <x:patternFill patternType="solid">
        <x:fgColor rgb="FFFFFFFF"/>
      </x:patternFill>
    </x:fill>
    <x:fill>
      <x:patternFill patternType="solid">
        <x:fgColor rgb="FFF8F8F8"/>
      </x:patternFill>
    </x:fill>
    <x:fill>
      <x:patternFill patternType="solid">
        <x:fgColor rgb="FFF7ECC8"/>
      </x:patternFill>
    </x:fill>
  </x:fills>
  <x:borders count="24">
    <x:border/>
    <x:border/>
    <x:border/>
    <x:border/>
    <x:border/>
    <x:border>
      <x:left style="thin">
        <x:color rgb="FFCCCCCC"/>
      </x:left>
      <x:right style="thin">
        <x:color rgb="FFCCCCCC"/>
      </x:right>
      <x:top style="thin">
        <x:color rgb="FFCCCCCC"/>
      </x:top>
      <x:bottom style="medium">
        <x:color rgb="FF1565C0"/>
      </x:bottom>
    </x:border>
    <x:border>
      <x:bottom style="medium">
        <x:color rgb="FF1565C0"/>
      </x:bottom>
    </x:border>
    <x:border>
      <x:left style="thin">
        <x:color rgb="FFDDDDDD"/>
      </x:left>
      <x:right style="thin">
        <x:color rgb="FFDDDDDD"/>
      </x:right>
      <x:top style="thin">
        <x:color rgb="FFDDDDDD"/>
      </x:top>
      <x:bottom style="thin">
        <x:color rgb="FFDDDDDD"/>
      </x:bottom>
    </x:border>
    <x:border>
      <x:bottom style="thin">
        <x:color rgb="FFC9A84C"/>
      </x:bottom>
    </x:border>
    <x:border>
      <x:bottom style="thin">
        <x:color rgb="FFCCDDFF"/>
      </x:bottom>
    </x:border>
    <x:border>
      <x:bottom style="thin">
        <x:color rgb="FFDDDDDD"/>
      </x:bottom>
    </x:border>
    <x:border>
      <x:left style="thin">
        <x:color rgb="FFDDDDDD"/>
      </x:left>
      <x:right style="thin">
        <x:color rgb="FFDDDDDD"/>
      </x:right>
      <x:top style="thin">
        <x:color rgb="FFDDDDDD"/>
      </x:top>
      <x:bottom style="medium">
        <x:color rgb="FFC9A84C"/>
      </x:bottom>
    </x:border>
    <x:border/>
    <x:border/>
    <x:border/>
    <x:border/>
    <x:border/>
    <x:border/>
    <x:border/>
    <x:border/>
    <x:border>
      <x:bottom style="medium">
        <x:color rgb="FF1565C0"/>
      </x:bottom>
    </x:border>
    <x:border>
      <x:bottom style="thin">
        <x:color rgb="FFC9A84C"/>
      </x:bottom>
    </x:border>
    <x:border>
      <x:bottom style="thin">
        <x:color rgb="FFCCDDFF"/>
      </x:bottom>
    </x:border>
    <x:border>
      <x:bottom style="thin">
        <x:color rgb="FFDDDDDD"/>
      </x:bottom>
    </x:border>
  </x:borders>
  <x:cellStyleXfs count="1">
    <x:xf numFmtId="0" fontId="0" fillId="0" borderId="0" applyFont="1" applyAlignment="1"/>
  </x:cellStyleXfs>
  <x:cellXfs count="189">
    <x:xf numFmtId="0" fontId="0" fillId="0" borderId="0" xfId="0" applyFont="1" applyAlignment="1">
      <x:alignment vertical="bottom" wrapText="0"/>
    </x:xf>
    <x:xf numFmtId="0" fontId="1" fillId="2" borderId="1" xfId="0" applyFont="1" applyFill="1" applyBorder="1" applyAlignment="1">
      <x:alignment vertical="bottom" wrapText="0"/>
    </x:xf>
    <x:xf numFmtId="0" fontId="2" fillId="2" borderId="2" xfId="0" applyFont="1" applyBorder="1" applyAlignment="1">
      <x:alignment horizontal="center" vertical="center" wrapText="0"/>
    </x:xf>
    <x:xf numFmtId="0" fontId="3" fillId="0" borderId="3" xfId="0" applyFont="1" applyBorder="1"/>
    <x:xf numFmtId="0" fontId="3" fillId="0" borderId="4" xfId="0" applyFont="1" applyBorder="1"/>
    <x:xf numFmtId="0" fontId="4" fillId="3" borderId="2" xfId="0" applyFont="1" applyFill="1" applyBorder="1" applyAlignment="1">
      <x:alignment horizontal="center" vertical="center" wrapText="0"/>
    </x:xf>
    <x:xf numFmtId="164" fontId="5" fillId="4" borderId="5" xfId="0" applyNumberFormat="1" applyFont="1" applyFill="1" applyBorder="1" applyAlignment="1">
      <x:alignment horizontal="center" vertical="center" wrapText="0"/>
    </x:xf>
    <x:xf numFmtId="0" fontId="6" fillId="0" borderId="0" xfId="0" applyFont="1" applyAlignment="1">
      <x:alignment horizontal="left" vertical="center" wrapText="0"/>
    </x:xf>
    <x:xf numFmtId="0" fontId="7" fillId="0" borderId="0" xfId="0" applyFont="1" applyAlignment="1">
      <x:alignment horizontal="right" vertical="center" wrapText="0"/>
    </x:xf>
    <x:xf numFmtId="0" fontId="8" fillId="4" borderId="6" xfId="0" applyFont="1" applyBorder="1" applyAlignment="1">
      <x:alignment horizontal="left" vertical="center" wrapText="0"/>
    </x:xf>
    <x:xf numFmtId="0" fontId="9" fillId="5" borderId="1" xfId="0" applyFont="1" applyFill="1" applyBorder="1" applyAlignment="1">
      <x:alignment horizontal="center" vertical="center" wrapText="0"/>
    </x:xf>
    <x:xf numFmtId="0" fontId="9" fillId="5" borderId="7" xfId="0" applyFont="1" applyBorder="1" applyAlignment="1">
      <x:alignment horizontal="center" vertical="center" wrapText="0"/>
    </x:xf>
    <x:xf numFmtId="0" fontId="1" fillId="6" borderId="1" xfId="0" applyFont="1" applyFill="1" applyBorder="1" applyAlignment="1">
      <x:alignment vertical="bottom" wrapText="0"/>
    </x:xf>
    <x:xf numFmtId="0" fontId="10" fillId="5" borderId="8" xfId="0" applyFont="1" applyBorder="1" applyAlignment="1">
      <x:alignment horizontal="left" vertical="center" wrapText="0"/>
    </x:xf>
    <x:xf numFmtId="165" fontId="11" fillId="5" borderId="8" xfId="0" applyNumberFormat="1" applyFont="1" applyBorder="1" applyAlignment="1">
      <x:alignment horizontal="center" vertical="center" wrapText="0"/>
    </x:xf>
    <x:xf numFmtId="164" fontId="11" fillId="5" borderId="8" xfId="0" applyNumberFormat="1" applyFont="1" applyBorder="1" applyAlignment="1">
      <x:alignment horizontal="right" vertical="center" wrapText="0"/>
    </x:xf>
    <x:xf numFmtId="0" fontId="1" fillId="5" borderId="8" xfId="0" applyFont="1" applyBorder="1" applyAlignment="1">
      <x:alignment horizontal="right" vertical="center" wrapText="0"/>
    </x:xf>
    <x:xf numFmtId="0" fontId="1" fillId="5" borderId="8" xfId="0" applyFont="1" applyBorder="1" applyAlignment="1">
      <x:alignment horizontal="left" vertical="center" wrapText="0"/>
    </x:xf>
    <x:xf numFmtId="0" fontId="12" fillId="7" borderId="1" xfId="0" applyFont="1" applyFill="1" applyBorder="1" applyAlignment="1">
      <x:alignment horizontal="left" vertical="center" wrapText="0"/>
    </x:xf>
    <x:xf numFmtId="165" fontId="13" fillId="7" borderId="1" xfId="0" applyNumberFormat="1" applyFont="1" applyBorder="1" applyAlignment="1">
      <x:alignment horizontal="center" vertical="center" wrapText="0"/>
    </x:xf>
    <x:xf numFmtId="164" fontId="14" fillId="7" borderId="1" xfId="0" applyNumberFormat="1" applyFont="1" applyBorder="1" applyAlignment="1">
      <x:alignment horizontal="right" vertical="center" wrapText="0"/>
    </x:xf>
    <x:xf numFmtId="164" fontId="15" fillId="4" borderId="9" xfId="0" applyNumberFormat="1" applyFont="1" applyBorder="1" applyAlignment="1">
      <x:alignment horizontal="right" vertical="center" wrapText="0"/>
    </x:xf>
    <x:xf numFmtId="164" fontId="12" fillId="7" borderId="10" xfId="0" applyNumberFormat="1" applyFont="1" applyBorder="1" applyAlignment="1">
      <x:alignment horizontal="right" vertical="center" wrapText="0"/>
    </x:xf>
    <x:xf numFmtId="164" fontId="12" fillId="7" borderId="10" xfId="0" applyNumberFormat="1" applyFont="1" applyBorder="1" applyAlignment="1">
      <x:alignment horizontal="right" vertical="center" wrapText="0"/>
    </x:xf>
    <x:xf numFmtId="0" fontId="13" fillId="7" borderId="10" xfId="0" applyFont="1" applyBorder="1" applyAlignment="1">
      <x:alignment horizontal="left" vertical="center" wrapText="0"/>
    </x:xf>
    <x:xf numFmtId="0" fontId="12" fillId="6" borderId="1" xfId="0" applyFont="1" applyBorder="1" applyAlignment="1">
      <x:alignment horizontal="left" vertical="center" wrapText="0"/>
    </x:xf>
    <x:xf numFmtId="165" fontId="13" fillId="6" borderId="1" xfId="0" applyNumberFormat="1" applyFont="1" applyBorder="1" applyAlignment="1">
      <x:alignment horizontal="center" vertical="center" wrapText="0"/>
    </x:xf>
    <x:xf numFmtId="164" fontId="14" fillId="6" borderId="1" xfId="0" applyNumberFormat="1" applyFont="1" applyBorder="1" applyAlignment="1">
      <x:alignment horizontal="right" vertical="center" wrapText="0"/>
    </x:xf>
    <x:xf numFmtId="164" fontId="12" fillId="6" borderId="10" xfId="0" applyNumberFormat="1" applyFont="1" applyBorder="1" applyAlignment="1">
      <x:alignment horizontal="right" vertical="center" wrapText="0"/>
    </x:xf>
    <x:xf numFmtId="0" fontId="13" fillId="6" borderId="10" xfId="0" applyFont="1" applyBorder="1" applyAlignment="1">
      <x:alignment horizontal="left" vertical="center" wrapText="0"/>
    </x:xf>
    <x:xf numFmtId="0" fontId="11" fillId="5" borderId="8" xfId="0" applyFont="1" applyBorder="1" applyAlignment="1">
      <x:alignment horizontal="center" vertical="center" wrapText="0"/>
    </x:xf>
    <x:xf numFmtId="0" fontId="11" fillId="5" borderId="8" xfId="0" applyFont="1" applyBorder="1" applyAlignment="1">
      <x:alignment horizontal="right" vertical="center" wrapText="0"/>
    </x:xf>
    <x:xf numFmtId="0" fontId="13" fillId="6" borderId="1" xfId="0" applyFont="1" applyBorder="1" applyAlignment="1">
      <x:alignment horizontal="center" vertical="center" wrapText="0"/>
    </x:xf>
    <x:xf numFmtId="0" fontId="14" fillId="6" borderId="1" xfId="0" applyFont="1" applyBorder="1" applyAlignment="1">
      <x:alignment horizontal="right" vertical="center" wrapText="0"/>
    </x:xf>
    <x:xf numFmtId="0" fontId="13" fillId="7" borderId="1" xfId="0" applyFont="1" applyBorder="1" applyAlignment="1">
      <x:alignment horizontal="center" vertical="center" wrapText="0"/>
    </x:xf>
    <x:xf numFmtId="0" fontId="14" fillId="7" borderId="1" xfId="0" applyFont="1" applyBorder="1" applyAlignment="1">
      <x:alignment horizontal="right" vertical="center" wrapText="0"/>
    </x:xf>
    <x:xf numFmtId="0" fontId="16" fillId="2" borderId="1" xfId="0" applyFont="1" applyBorder="1" applyAlignment="1">
      <x:alignment horizontal="left" vertical="center" wrapText="0"/>
    </x:xf>
    <x:xf numFmtId="164" fontId="17" fillId="2" borderId="1" xfId="0" applyNumberFormat="1" applyFont="1" applyBorder="1" applyAlignment="1">
      <x:alignment horizontal="right" vertical="center" wrapText="0"/>
    </x:xf>
    <x:xf numFmtId="0" fontId="7" fillId="8" borderId="1" xfId="0" applyFont="1" applyFill="1" applyBorder="1" applyAlignment="1">
      <x:alignment horizontal="left" vertical="center" wrapText="0"/>
    </x:xf>
    <x:xf numFmtId="164" fontId="18" fillId="8" borderId="1" xfId="0" applyNumberFormat="1" applyFont="1" applyBorder="1" applyAlignment="1">
      <x:alignment horizontal="right" vertical="center" wrapText="0"/>
    </x:xf>
    <x:xf numFmtId="164" fontId="12" fillId="7" borderId="1" xfId="0" applyNumberFormat="1" applyFont="1" applyBorder="1" applyAlignment="1">
      <x:alignment horizontal="right" vertical="center" wrapText="0"/>
    </x:xf>
    <x:xf numFmtId="165" fontId="12" fillId="7" borderId="1" xfId="0" applyNumberFormat="1" applyFont="1" applyBorder="1" applyAlignment="1">
      <x:alignment horizontal="right" vertical="center" wrapText="0"/>
    </x:xf>
    <x:xf numFmtId="0" fontId="19" fillId="8" borderId="2" xfId="0" applyFont="1" applyBorder="1" applyAlignment="1">
      <x:alignment horizontal="left" vertical="center" wrapText="0"/>
    </x:xf>
    <x:xf numFmtId="0" fontId="20" fillId="2" borderId="2" xfId="0" applyFont="1" applyBorder="1" applyAlignment="1">
      <x:alignment horizontal="center" vertical="center" wrapText="0"/>
    </x:xf>
    <x:xf numFmtId="0" fontId="21" fillId="7" borderId="1" xfId="0" applyFont="1" applyBorder="1" applyAlignment="1">
      <x:alignment horizontal="center" vertical="bottom" wrapText="0"/>
    </x:xf>
    <x:xf numFmtId="164" fontId="22" fillId="6" borderId="11" xfId="0" applyNumberFormat="1" applyFont="1" applyBorder="1" applyAlignment="1">
      <x:alignment horizontal="center" vertical="center" wrapText="0"/>
    </x:xf>
    <x:xf numFmtId="9" fontId="23" fillId="6" borderId="1" xfId="0" applyNumberFormat="1" applyFont="1" applyBorder="1" applyAlignment="1">
      <x:alignment horizontal="center" vertical="center" wrapText="0"/>
    </x:xf>
    <x:xf numFmtId="0" fontId="15" fillId="6" borderId="1" xfId="0" applyFont="1" applyBorder="1" applyAlignment="1">
      <x:alignment horizontal="right" vertical="center" wrapText="0"/>
    </x:xf>
    <x:xf numFmtId="9" fontId="23" fillId="7" borderId="1" xfId="0" applyNumberFormat="1" applyFont="1" applyBorder="1" applyAlignment="1">
      <x:alignment horizontal="center" vertical="center" wrapText="0"/>
    </x:xf>
    <x:xf numFmtId="0" fontId="15" fillId="7" borderId="1" xfId="0" applyFont="1" applyBorder="1" applyAlignment="1">
      <x:alignment horizontal="right" vertical="center" wrapText="0"/>
    </x:xf>
    <x:xf numFmtId="0" fontId="23" fillId="7" borderId="1" xfId="0" applyFont="1" applyBorder="1" applyAlignment="1">
      <x:alignment horizontal="center" vertical="center" wrapText="0"/>
    </x:xf>
    <x:xf numFmtId="9" fontId="24" fillId="2" borderId="1" xfId="0" applyNumberFormat="1" applyFont="1" applyBorder="1" applyAlignment="1">
      <x:alignment horizontal="center" vertical="center" wrapText="0"/>
    </x:xf>
    <x:xf numFmtId="0" fontId="25" fillId="8" borderId="12" xfId="0" applyFont="1" applyBorder="1" applyAlignment="1">
      <x:alignment horizontal="left" vertical="top" wrapText="1"/>
    </x:xf>
    <x:xf numFmtId="0" fontId="3" fillId="0" borderId="13" xfId="0" applyFont="1" applyBorder="1"/>
    <x:xf numFmtId="0" fontId="3" fillId="0" borderId="14" xfId="0" applyFont="1" applyBorder="1"/>
    <x:xf numFmtId="0" fontId="3" fillId="0" borderId="15" xfId="0" applyFont="1" applyBorder="1"/>
    <x:xf numFmtId="0" fontId="3" fillId="0" borderId="16" xfId="0" applyFont="1" applyBorder="1"/>
    <x:xf numFmtId="0" fontId="3" fillId="0" borderId="17" xfId="0" applyFont="1" applyBorder="1"/>
    <x:xf numFmtId="0" fontId="3" fillId="0" borderId="18" xfId="0" applyFont="1" applyBorder="1"/>
    <x:xf numFmtId="0" fontId="3" fillId="0" borderId="19" xfId="0" applyFont="1" applyBorder="1"/>
    <x:xf numFmtId="0" fontId="7" fillId="6" borderId="1" xfId="0" applyFont="1" applyBorder="1" applyAlignment="1">
      <x:alignment horizontal="left" vertical="center" wrapText="0"/>
    </x:xf>
    <x:xf numFmtId="0" fontId="12" fillId="6" borderId="10" xfId="0" applyFont="1" applyBorder="1" applyAlignment="1">
      <x:alignment horizontal="left" vertical="center" wrapText="0"/>
    </x:xf>
    <x:xf numFmtId="166" fontId="12" fillId="6" borderId="10" xfId="0" applyNumberFormat="1" applyFont="1" applyBorder="1" applyAlignment="1">
      <x:alignment horizontal="right" vertical="center" wrapText="0"/>
    </x:xf>
    <x:xf numFmtId="0" fontId="7" fillId="7" borderId="1" xfId="0" applyFont="1" applyBorder="1" applyAlignment="1">
      <x:alignment horizontal="left" vertical="center" wrapText="0"/>
    </x:xf>
    <x:xf numFmtId="0" fontId="12" fillId="7" borderId="10" xfId="0" applyFont="1" applyBorder="1" applyAlignment="1">
      <x:alignment horizontal="left" vertical="center" wrapText="0"/>
    </x:xf>
    <x:xf numFmtId="166" fontId="12" fillId="7" borderId="10" xfId="0" applyNumberFormat="1" applyFont="1" applyBorder="1" applyAlignment="1">
      <x:alignment horizontal="right" vertical="center" wrapText="0"/>
    </x:xf>
    <x:xf numFmtId="0" fontId="12" fillId="6" borderId="1" xfId="0" applyFont="1" applyBorder="1" applyAlignment="1">
      <x:alignment horizontal="left" vertical="center" wrapText="1"/>
    </x:xf>
    <x:xf numFmtId="0" fontId="26" fillId="6" borderId="1" xfId="0" applyFont="1" applyBorder="1" applyAlignment="1">
      <x:alignment horizontal="left" vertical="center" wrapText="1"/>
    </x:xf>
    <x:xf numFmtId="0" fontId="12" fillId="7" borderId="1" xfId="0" applyFont="1" applyBorder="1" applyAlignment="1">
      <x:alignment horizontal="left" vertical="center" wrapText="1"/>
    </x:xf>
    <x:xf numFmtId="0" fontId="26" fillId="7" borderId="1" xfId="0" applyFont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vertical="bottom" wrapText="0"/>
    </x:xf>
    <x:xf numFmtId="0" fontId="0" fillId="2" borderId="0" xfId="0" applyNumberFormat="1" applyFont="1" applyFill="1" applyBorder="1" applyAlignment="1">
      <x:alignment vertical="bottom" wrapText="0"/>
    </x:xf>
    <x:xf numFmtId="0" fontId="2" fillId="2" borderId="0" xfId="0" applyNumberFormat="1" applyFont="1" applyFill="1" applyBorder="1" applyAlignment="1">
      <x:alignment horizontal="center" vertical="center" wrapText="0"/>
    </x:xf>
    <x:xf numFmtId="0" fontId="3" fillId="0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 vertical="center" wrapText="0"/>
    </x:xf>
    <x:xf numFmtId="0" fontId="6" fillId="0" borderId="0" xfId="0" applyNumberFormat="1" applyFont="1" applyFill="1" applyBorder="1" applyAlignment="1">
      <x:alignment horizontal="left" vertical="center" wrapText="0"/>
    </x:xf>
    <x:xf numFmtId="0" fontId="7" fillId="0" borderId="0" xfId="0" applyNumberFormat="1" applyFont="1" applyFill="1" applyBorder="1" applyAlignment="1">
      <x:alignment horizontal="right" vertical="center" wrapText="0"/>
    </x:xf>
    <x:xf numFmtId="0" fontId="8" fillId="4" borderId="20" xfId="0" applyNumberFormat="1" applyFont="1" applyFill="1" applyBorder="1" applyAlignment="1">
      <x:alignment horizontal="left" vertical="center" wrapText="0"/>
    </x:xf>
    <x:xf numFmtId="0" fontId="9" fillId="5" borderId="0" xfId="0" applyNumberFormat="1" applyFont="1" applyFill="1" applyBorder="1" applyAlignment="1">
      <x:alignment horizontal="center" vertical="center" wrapText="0"/>
    </x:xf>
    <x:xf numFmtId="0" fontId="9" fillId="5" borderId="7" xfId="0" applyNumberFormat="1" applyFont="1" applyFill="1" applyBorder="1" applyAlignment="1">
      <x:alignment horizontal="center" vertical="center" wrapText="0"/>
    </x:xf>
    <x:xf numFmtId="0" fontId="0" fillId="6" borderId="0" xfId="0" applyNumberFormat="1" applyFont="1" applyFill="1" applyBorder="1" applyAlignment="1">
      <x:alignment vertical="bottom" wrapText="0"/>
    </x:xf>
    <x:xf numFmtId="0" fontId="10" fillId="5" borderId="21" xfId="0" applyNumberFormat="1" applyFont="1" applyFill="1" applyBorder="1" applyAlignment="1">
      <x:alignment horizontal="left" vertical="center" wrapText="0"/>
    </x:xf>
    <x:xf numFmtId="165" fontId="11" fillId="5" borderId="21" xfId="0" applyNumberFormat="1" applyFont="1" applyFill="1" applyBorder="1" applyAlignment="1">
      <x:alignment horizontal="center" vertical="center" wrapText="0"/>
    </x:xf>
    <x:xf numFmtId="164" fontId="11" fillId="5" borderId="21" xfId="0" applyNumberFormat="1" applyFont="1" applyFill="1" applyBorder="1" applyAlignment="1">
      <x:alignment horizontal="right" vertical="center" wrapText="0"/>
    </x:xf>
    <x:xf numFmtId="0" fontId="0" fillId="5" borderId="21" xfId="0" applyNumberFormat="1" applyFont="1" applyFill="1" applyBorder="1" applyAlignment="1">
      <x:alignment horizontal="right" vertical="center" wrapText="0"/>
    </x:xf>
    <x:xf numFmtId="0" fontId="0" fillId="5" borderId="21" xfId="0" applyNumberFormat="1" applyFont="1" applyFill="1" applyBorder="1" applyAlignment="1">
      <x:alignment horizontal="left" vertical="center" wrapText="0"/>
    </x:xf>
    <x:xf numFmtId="0" fontId="12" fillId="7" borderId="0" xfId="0" applyNumberFormat="1" applyFont="1" applyFill="1" applyBorder="1" applyAlignment="1">
      <x:alignment horizontal="left" vertical="center" wrapText="0"/>
    </x:xf>
    <x:xf numFmtId="165" fontId="13" fillId="7" borderId="0" xfId="0" applyNumberFormat="1" applyFont="1" applyFill="1" applyBorder="1" applyAlignment="1">
      <x:alignment horizontal="center" vertical="center" wrapText="0"/>
    </x:xf>
    <x:xf numFmtId="164" fontId="14" fillId="7" borderId="0" xfId="0" applyNumberFormat="1" applyFont="1" applyFill="1" applyBorder="1" applyAlignment="1">
      <x:alignment horizontal="right" vertical="center" wrapText="0"/>
    </x:xf>
    <x:xf numFmtId="164" fontId="15" fillId="4" borderId="22" xfId="0" applyNumberFormat="1" applyFont="1" applyFill="1" applyBorder="1" applyAlignment="1">
      <x:alignment horizontal="right" vertical="center" wrapText="0"/>
    </x:xf>
    <x:xf numFmtId="164" fontId="12" fillId="7" borderId="23" xfId="0" applyNumberFormat="1" applyFont="1" applyFill="1" applyBorder="1" applyAlignment="1">
      <x:alignment horizontal="right" vertical="center" wrapText="0"/>
    </x:xf>
    <x:xf numFmtId="0" fontId="13" fillId="7" borderId="23" xfId="0" applyNumberFormat="1" applyFont="1" applyFill="1" applyBorder="1" applyAlignment="1">
      <x:alignment horizontal="left" vertical="center" wrapText="0"/>
    </x:xf>
    <x:xf numFmtId="0" fontId="12" fillId="6" borderId="0" xfId="0" applyNumberFormat="1" applyFont="1" applyFill="1" applyBorder="1" applyAlignment="1">
      <x:alignment horizontal="left" vertical="center" wrapText="0"/>
    </x:xf>
    <x:xf numFmtId="165" fontId="13" fillId="6" borderId="0" xfId="0" applyNumberFormat="1" applyFont="1" applyFill="1" applyBorder="1" applyAlignment="1">
      <x:alignment horizontal="center" vertical="center" wrapText="0"/>
    </x:xf>
    <x:xf numFmtId="164" fontId="14" fillId="6" borderId="0" xfId="0" applyNumberFormat="1" applyFont="1" applyFill="1" applyBorder="1" applyAlignment="1">
      <x:alignment horizontal="right" vertical="center" wrapText="0"/>
    </x:xf>
    <x:xf numFmtId="164" fontId="12" fillId="6" borderId="23" xfId="0" applyNumberFormat="1" applyFont="1" applyFill="1" applyBorder="1" applyAlignment="1">
      <x:alignment horizontal="right" vertical="center" wrapText="0"/>
    </x:xf>
    <x:xf numFmtId="0" fontId="13" fillId="6" borderId="23" xfId="0" applyNumberFormat="1" applyFont="1" applyFill="1" applyBorder="1" applyAlignment="1">
      <x:alignment horizontal="left" vertical="center" wrapText="0"/>
    </x:xf>
    <x:xf numFmtId="0" fontId="11" fillId="5" borderId="21" xfId="0" applyNumberFormat="1" applyFont="1" applyFill="1" applyBorder="1" applyAlignment="1">
      <x:alignment horizontal="center" vertical="center" wrapText="0"/>
    </x:xf>
    <x:xf numFmtId="0" fontId="11" fillId="5" borderId="21" xfId="0" applyNumberFormat="1" applyFont="1" applyFill="1" applyBorder="1" applyAlignment="1">
      <x:alignment horizontal="right" vertical="center" wrapText="0"/>
    </x:xf>
    <x:xf numFmtId="0" fontId="13" fillId="6" borderId="0" xfId="0" applyNumberFormat="1" applyFont="1" applyFill="1" applyBorder="1" applyAlignment="1">
      <x:alignment horizontal="center" vertical="center" wrapText="0"/>
    </x:xf>
    <x:xf numFmtId="0" fontId="14" fillId="6" borderId="0" xfId="0" applyNumberFormat="1" applyFont="1" applyFill="1" applyBorder="1" applyAlignment="1">
      <x:alignment horizontal="right" vertical="center" wrapText="0"/>
    </x:xf>
    <x:xf numFmtId="0" fontId="13" fillId="7" borderId="0" xfId="0" applyNumberFormat="1" applyFont="1" applyFill="1" applyBorder="1" applyAlignment="1">
      <x:alignment horizontal="center" vertical="center" wrapText="0"/>
    </x:xf>
    <x:xf numFmtId="0" fontId="14" fillId="7" borderId="0" xfId="0" applyNumberFormat="1" applyFont="1" applyFill="1" applyBorder="1" applyAlignment="1">
      <x:alignment horizontal="right" vertical="center" wrapText="0"/>
    </x:xf>
    <x:xf numFmtId="0" fontId="16" fillId="2" borderId="0" xfId="0" applyNumberFormat="1" applyFont="1" applyFill="1" applyBorder="1" applyAlignment="1">
      <x:alignment horizontal="left" vertical="center" wrapText="0"/>
    </x:xf>
    <x:xf numFmtId="164" fontId="17" fillId="2" borderId="0" xfId="0" applyNumberFormat="1" applyFont="1" applyFill="1" applyBorder="1" applyAlignment="1">
      <x:alignment horizontal="right" vertical="center" wrapText="0"/>
    </x:xf>
    <x:xf numFmtId="0" fontId="7" fillId="8" borderId="0" xfId="0" applyNumberFormat="1" applyFont="1" applyFill="1" applyBorder="1" applyAlignment="1">
      <x:alignment horizontal="left" vertical="center" wrapText="0"/>
    </x:xf>
    <x:xf numFmtId="164" fontId="18" fillId="8" borderId="0" xfId="0" applyNumberFormat="1" applyFont="1" applyFill="1" applyBorder="1" applyAlignment="1">
      <x:alignment horizontal="right" vertical="center" wrapText="0"/>
    </x:xf>
    <x:xf numFmtId="164" fontId="12" fillId="7" borderId="0" xfId="0" applyNumberFormat="1" applyFont="1" applyFill="1" applyBorder="1" applyAlignment="1">
      <x:alignment horizontal="right" vertical="center" wrapText="0"/>
    </x:xf>
    <x:xf numFmtId="165" fontId="12" fillId="7" borderId="0" xfId="0" applyNumberFormat="1" applyFont="1" applyFill="1" applyBorder="1" applyAlignment="1">
      <x:alignment horizontal="right" vertical="center" wrapText="0"/>
    </x:xf>
    <x:xf numFmtId="0" fontId="19" fillId="8" borderId="0" xfId="0" applyNumberFormat="1" applyFont="1" applyFill="1" applyBorder="1" applyAlignment="1">
      <x:alignment horizontal="left" vertical="center" wrapText="0"/>
    </x:xf>
    <x:xf numFmtId="0" fontId="20" fillId="2" borderId="0" xfId="0" applyNumberFormat="1" applyFont="1" applyFill="1" applyBorder="1" applyAlignment="1">
      <x:alignment horizontal="center" vertical="center" wrapText="0"/>
    </x:xf>
    <x:xf numFmtId="0" fontId="21" fillId="7" borderId="0" xfId="0" applyNumberFormat="1" applyFont="1" applyFill="1" applyBorder="1" applyAlignment="1">
      <x:alignment horizontal="center" vertical="bottom" wrapText="0"/>
    </x:xf>
    <x:xf numFmtId="164" fontId="22" fillId="6" borderId="11" xfId="0" applyNumberFormat="1" applyFont="1" applyFill="1" applyBorder="1" applyAlignment="1">
      <x:alignment horizontal="center" vertical="center" wrapText="0"/>
    </x:xf>
    <x:xf numFmtId="9" fontId="23" fillId="6" borderId="0" xfId="0" applyNumberFormat="1" applyFont="1" applyFill="1" applyBorder="1" applyAlignment="1">
      <x:alignment horizontal="center" vertical="center" wrapText="0"/>
    </x:xf>
    <x:xf numFmtId="0" fontId="15" fillId="6" borderId="0" xfId="0" applyNumberFormat="1" applyFont="1" applyFill="1" applyBorder="1" applyAlignment="1">
      <x:alignment horizontal="right" vertical="center" wrapText="0"/>
    </x:xf>
    <x:xf numFmtId="9" fontId="23" fillId="7" borderId="0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right" vertical="center" wrapText="0"/>
    </x:xf>
    <x:xf numFmtId="0" fontId="23" fillId="7" borderId="0" xfId="0" applyNumberFormat="1" applyFont="1" applyFill="1" applyBorder="1" applyAlignment="1">
      <x:alignment horizontal="center" vertical="center" wrapText="0"/>
    </x:xf>
    <x:xf numFmtId="9" fontId="24" fillId="2" borderId="0" xfId="0" applyNumberFormat="1" applyFont="1" applyFill="1" applyBorder="1" applyAlignment="1">
      <x:alignment horizontal="center" vertical="center" wrapText="0"/>
    </x:xf>
    <x:xf numFmtId="0" fontId="25" fillId="8" borderId="0" xfId="0" applyNumberFormat="1" applyFont="1" applyFill="1" applyBorder="1" applyAlignment="1">
      <x:alignment horizontal="left" vertical="top" wrapText="1"/>
    </x:xf>
    <x:xf numFmtId="0" fontId="7" fillId="6" borderId="0" xfId="0" applyNumberFormat="1" applyFont="1" applyFill="1" applyBorder="1" applyAlignment="1">
      <x:alignment horizontal="left" vertical="center" wrapText="0"/>
    </x:xf>
    <x:xf numFmtId="0" fontId="12" fillId="6" borderId="23" xfId="0" applyNumberFormat="1" applyFont="1" applyFill="1" applyBorder="1" applyAlignment="1">
      <x:alignment horizontal="left" vertical="center" wrapText="0"/>
    </x:xf>
    <x:xf numFmtId="166" fontId="12" fillId="6" borderId="23" xfId="0" applyNumberFormat="1" applyFont="1" applyFill="1" applyBorder="1" applyAlignment="1">
      <x:alignment horizontal="right" vertical="center" wrapText="0"/>
    </x:xf>
    <x:xf numFmtId="0" fontId="7" fillId="7" borderId="0" xfId="0" applyNumberFormat="1" applyFont="1" applyFill="1" applyBorder="1" applyAlignment="1">
      <x:alignment horizontal="left" vertical="center" wrapText="0"/>
    </x:xf>
    <x:xf numFmtId="0" fontId="12" fillId="7" borderId="23" xfId="0" applyNumberFormat="1" applyFont="1" applyFill="1" applyBorder="1" applyAlignment="1">
      <x:alignment horizontal="left" vertical="center" wrapText="0"/>
    </x:xf>
    <x:xf numFmtId="166" fontId="12" fillId="7" borderId="23" xfId="0" applyNumberFormat="1" applyFont="1" applyFill="1" applyBorder="1" applyAlignment="1">
      <x:alignment horizontal="right" vertical="center" wrapText="0"/>
    </x:xf>
    <x:xf numFmtId="0" fontId="12" fillId="6" borderId="0" xfId="0" applyNumberFormat="1" applyFont="1" applyFill="1" applyBorder="1" applyAlignment="1">
      <x:alignment horizontal="left" vertical="center" wrapText="1"/>
    </x:xf>
    <x:xf numFmtId="0" fontId="26" fillId="6" borderId="0" xfId="0" applyNumberFormat="1" applyFont="1" applyFill="1" applyBorder="1" applyAlignment="1">
      <x:alignment horizontal="left" vertical="center" wrapText="1"/>
    </x:xf>
    <x:xf numFmtId="0" fontId="12" fillId="7" borderId="0" xfId="0" applyNumberFormat="1" applyFont="1" applyFill="1" applyBorder="1" applyAlignment="1">
      <x:alignment horizontal="left" vertical="center" wrapText="1"/>
    </x:xf>
    <x:xf numFmtId="0" fontId="26" fillId="7" borderId="0" xfId="0" applyNumberFormat="1" applyFont="1" applyFill="1" applyBorder="1" applyAlignment="1">
      <x:alignment horizontal="left" vertical="center" wrapText="1"/>
    </x:xf>
    <x:xf numFmtId="200" fontId="5" fillId="4" borderId="5" xfId="0" applyNumberFormat="1" applyFont="1" applyFill="1" applyBorder="1" applyAlignment="1">
      <x:alignment horizontal="center" vertical="center" wrapText="0"/>
    </x:xf>
    <x:xf numFmtId="200" fontId="9" fillId="5" borderId="7" xfId="0" applyNumberFormat="1" applyFont="1" applyFill="1" applyBorder="1" applyAlignment="1">
      <x:alignment horizontal="center" vertical="center" wrapText="0"/>
    </x:xf>
    <x:xf numFmtId="200" fontId="11" fillId="5" borderId="8" xfId="0" applyNumberFormat="1" applyFont="1" applyFill="1" applyBorder="1" applyAlignment="1">
      <x:alignment horizontal="right" vertical="center" wrapText="0"/>
    </x:xf>
    <x:xf numFmtId="200" fontId="14" fillId="7" borderId="1" xfId="0" applyNumberFormat="1" applyFont="1" applyFill="1" applyBorder="1" applyAlignment="1">
      <x:alignment horizontal="right" vertical="center" wrapText="0"/>
    </x:xf>
    <x:xf numFmtId="200" fontId="14" fillId="6" borderId="1" xfId="0" applyNumberFormat="1" applyFont="1" applyFill="1" applyBorder="1" applyAlignment="1">
      <x:alignment horizontal="right" vertical="center" wrapText="0"/>
    </x:xf>
    <x:xf numFmtId="200" fontId="0" fillId="2" borderId="1" xfId="0" applyNumberFormat="1" applyFont="1" applyFill="1" applyBorder="1" applyAlignment="1">
      <x:alignment vertical="bottom" wrapText="0"/>
    </x:xf>
    <x:xf numFmtId="200" fontId="0" fillId="0" borderId="0" xfId="0" applyNumberFormat="1" applyFont="1" applyFill="1" applyBorder="1" applyAlignment="1">
      <x:alignment vertical="bottom" wrapText="0"/>
    </x:xf>
    <x:xf numFmtId="200" fontId="11" fillId="5" borderId="21" xfId="0" applyNumberFormat="1" applyFont="1" applyFill="1" applyBorder="1" applyAlignment="1">
      <x:alignment horizontal="right" vertical="center" wrapText="0"/>
    </x:xf>
    <x:xf numFmtId="200" fontId="14" fillId="7" borderId="0" xfId="0" applyNumberFormat="1" applyFont="1" applyFill="1" applyBorder="1" applyAlignment="1">
      <x:alignment horizontal="right" vertical="center" wrapText="0"/>
    </x:xf>
    <x:xf numFmtId="200" fontId="14" fillId="6" borderId="0" xfId="0" applyNumberFormat="1" applyFont="1" applyFill="1" applyBorder="1" applyAlignment="1">
      <x:alignment horizontal="right" vertical="center" wrapText="0"/>
    </x:xf>
    <x:xf numFmtId="200" fontId="0" fillId="2" borderId="0" xfId="0" applyNumberFormat="1" applyFont="1" applyFill="1" applyBorder="1" applyAlignment="1">
      <x:alignment vertical="bottom" wrapText="0"/>
    </x:xf>
    <x:xf numFmtId="200" fontId="0" fillId="5" borderId="8" xfId="0" applyNumberFormat="1" applyFont="1" applyFill="1" applyBorder="1" applyAlignment="1">
      <x:alignment horizontal="right" vertical="center" wrapText="0"/>
    </x:xf>
    <x:xf numFmtId="200" fontId="15" fillId="4" borderId="9" xfId="0" applyNumberFormat="1" applyFont="1" applyFill="1" applyBorder="1" applyAlignment="1">
      <x:alignment horizontal="right" vertical="center" wrapText="0"/>
    </x:xf>
    <x:xf numFmtId="200" fontId="12" fillId="7" borderId="10" xfId="0" applyNumberFormat="1" applyFont="1" applyFill="1" applyBorder="1" applyAlignment="1">
      <x:alignment horizontal="right" vertical="center" wrapText="0"/>
    </x:xf>
    <x:xf numFmtId="200" fontId="12" fillId="6" borderId="10" xfId="0" applyNumberFormat="1" applyFont="1" applyFill="1" applyBorder="1" applyAlignment="1">
      <x:alignment horizontal="right" vertical="center" wrapText="0"/>
    </x:xf>
    <x:xf numFmtId="200" fontId="17" fillId="2" borderId="1" xfId="0" applyNumberFormat="1" applyFont="1" applyFill="1" applyBorder="1" applyAlignment="1">
      <x:alignment horizontal="right" vertical="center" wrapText="0"/>
    </x:xf>
    <x:xf numFmtId="200" fontId="18" fillId="8" borderId="1" xfId="0" applyNumberFormat="1" applyFont="1" applyFill="1" applyBorder="1" applyAlignment="1">
      <x:alignment horizontal="right" vertical="center" wrapText="0"/>
    </x:xf>
    <x:xf numFmtId="200" fontId="12" fillId="7" borderId="1" xfId="0" applyNumberFormat="1" applyFont="1" applyFill="1" applyBorder="1" applyAlignment="1">
      <x:alignment horizontal="right" vertical="center" wrapText="0"/>
    </x:xf>
    <x:xf numFmtId="200" fontId="0" fillId="5" borderId="21" xfId="0" applyNumberFormat="1" applyFont="1" applyFill="1" applyBorder="1" applyAlignment="1">
      <x:alignment horizontal="right" vertical="center" wrapText="0"/>
    </x:xf>
    <x:xf numFmtId="200" fontId="15" fillId="4" borderId="22" xfId="0" applyNumberFormat="1" applyFont="1" applyFill="1" applyBorder="1" applyAlignment="1">
      <x:alignment horizontal="right" vertical="center" wrapText="0"/>
    </x:xf>
    <x:xf numFmtId="200" fontId="12" fillId="7" borderId="23" xfId="0" applyNumberFormat="1" applyFont="1" applyFill="1" applyBorder="1" applyAlignment="1">
      <x:alignment horizontal="right" vertical="center" wrapText="0"/>
    </x:xf>
    <x:xf numFmtId="200" fontId="12" fillId="6" borderId="23" xfId="0" applyNumberFormat="1" applyFont="1" applyFill="1" applyBorder="1" applyAlignment="1">
      <x:alignment horizontal="right" vertical="center" wrapText="0"/>
    </x:xf>
    <x:xf numFmtId="200" fontId="17" fillId="2" borderId="0" xfId="0" applyNumberFormat="1" applyFont="1" applyFill="1" applyBorder="1" applyAlignment="1">
      <x:alignment horizontal="right" vertical="center" wrapText="0"/>
    </x:xf>
    <x:xf numFmtId="200" fontId="18" fillId="8" borderId="0" xfId="0" applyNumberFormat="1" applyFont="1" applyFill="1" applyBorder="1" applyAlignment="1">
      <x:alignment horizontal="right" vertical="center" wrapText="0"/>
    </x:xf>
    <x:xf numFmtId="200" fontId="12" fillId="7" borderId="0" xfId="0" applyNumberFormat="1" applyFont="1" applyFill="1" applyBorder="1" applyAlignment="1">
      <x:alignment horizontal="right" vertical="center" wrapText="0"/>
    </x:xf>
    <x:xf numFmtId="165" fontId="11" fillId="5" borderId="8" xfId="0" applyNumberFormat="1" applyFont="1" applyFill="1" applyBorder="1" applyAlignment="1">
      <x:alignment horizontal="center" vertical="center" wrapText="0"/>
    </x:xf>
    <x:xf numFmtId="165" fontId="13" fillId="7" borderId="1" xfId="0" applyNumberFormat="1" applyFont="1" applyFill="1" applyBorder="1" applyAlignment="1">
      <x:alignment horizontal="center" vertical="center" wrapText="0"/>
    </x:xf>
    <x:xf numFmtId="165" fontId="13" fillId="6" borderId="1" xfId="0" applyNumberFormat="1" applyFont="1" applyFill="1" applyBorder="1" applyAlignment="1">
      <x:alignment horizontal="center" vertical="center" wrapText="0"/>
    </x:xf>
    <x:xf numFmtId="165" fontId="0" fillId="2" borderId="1" xfId="0" applyNumberFormat="1" applyFont="1" applyFill="1" applyBorder="1" applyAlignment="1">
      <x:alignment vertical="bottom" wrapText="0"/>
    </x:xf>
    <x:xf numFmtId="165" fontId="0" fillId="0" borderId="0" xfId="0" applyNumberFormat="1" applyFont="1" applyFill="1" applyBorder="1" applyAlignment="1">
      <x:alignment vertical="bottom" wrapText="0"/>
    </x:xf>
    <x:xf numFmtId="165" fontId="0" fillId="2" borderId="0" xfId="0" applyNumberFormat="1" applyFont="1" applyFill="1" applyBorder="1" applyAlignment="1">
      <x:alignment vertical="bottom" wrapText="0"/>
    </x:xf>
    <x:xf numFmtId="165" fontId="12" fillId="7" borderId="1" xfId="0" applyNumberFormat="1" applyFont="1" applyFill="1" applyBorder="1" applyAlignment="1">
      <x:alignment horizontal="right" vertical="center" wrapText="0"/>
    </x:xf>
    <x:xf numFmtId="200" fontId="22" fillId="6" borderId="11" xfId="0" applyNumberFormat="1" applyFont="1" applyFill="1" applyBorder="1" applyAlignment="1">
      <x:alignment horizontal="center" vertical="center" wrapText="0"/>
    </x:xf>
    <x:xf numFmtId="200" fontId="15" fillId="6" borderId="1" xfId="0" applyNumberFormat="1" applyFont="1" applyFill="1" applyBorder="1" applyAlignment="1">
      <x:alignment horizontal="right" vertical="center" wrapText="0"/>
    </x:xf>
    <x:xf numFmtId="200" fontId="15" fillId="7" borderId="1" xfId="0" applyNumberFormat="1" applyFont="1" applyFill="1" applyBorder="1" applyAlignment="1">
      <x:alignment horizontal="right" vertical="center" wrapText="0"/>
    </x:xf>
    <x:xf numFmtId="200" fontId="15" fillId="6" borderId="0" xfId="0" applyNumberFormat="1" applyFont="1" applyFill="1" applyBorder="1" applyAlignment="1">
      <x:alignment horizontal="right" vertical="center" wrapText="0"/>
    </x:xf>
    <x:xf numFmtId="200" fontId="15" fillId="7" borderId="0" xfId="0" applyNumberFormat="1" applyFont="1" applyFill="1" applyBorder="1" applyAlignment="1">
      <x:alignment horizontal="right" vertical="center" wrapText="0"/>
    </x:xf>
    <x:xf numFmtId="165" fontId="23" fillId="6" borderId="1" xfId="0" applyNumberFormat="1" applyFont="1" applyFill="1" applyBorder="1" applyAlignment="1">
      <x:alignment horizontal="center" vertical="center" wrapText="0"/>
    </x:xf>
    <x:xf numFmtId="165" fontId="23" fillId="7" borderId="1" xfId="0" applyNumberFormat="1" applyFont="1" applyFill="1" applyBorder="1" applyAlignment="1">
      <x:alignment horizontal="center" vertical="center" wrapText="0"/>
    </x:xf>
    <x:xf numFmtId="165" fontId="24" fillId="2" borderId="1" xfId="0" applyNumberFormat="1" applyFont="1" applyFill="1" applyBorder="1" applyAlignment="1">
      <x:alignment horizontal="center" vertical="center" wrapText="0"/>
    </x:xf>
    <x:xf numFmtId="165" fontId="23" fillId="6" borderId="0" xfId="0" applyNumberFormat="1" applyFont="1" applyFill="1" applyBorder="1" applyAlignment="1">
      <x:alignment horizontal="center" vertical="center" wrapText="0"/>
    </x:xf>
    <x:xf numFmtId="165" fontId="23" fillId="7" borderId="0" xfId="0" applyNumberFormat="1" applyFont="1" applyFill="1" applyBorder="1" applyAlignment="1">
      <x:alignment horizontal="center" vertical="center" wrapText="0"/>
    </x:xf>
    <x:xf numFmtId="165" fontId="24" fillId="2" borderId="0" xfId="0" applyNumberFormat="1" applyFont="1" applyFill="1" applyBorder="1" applyAlignment="1">
      <x:alignment horizontal="center" vertical="center" wrapText="0"/>
    </x:xf>
    <x:xf numFmtId="201" fontId="12" fillId="6" borderId="10" xfId="0" applyNumberFormat="1" applyFont="1" applyFill="1" applyBorder="1" applyAlignment="1">
      <x:alignment horizontal="right" vertical="center" wrapText="0"/>
    </x:xf>
    <x:xf numFmtId="201" fontId="12" fillId="7" borderId="10" xfId="0" applyNumberFormat="1" applyFont="1" applyFill="1" applyBorder="1" applyAlignment="1">
      <x:alignment horizontal="right" vertical="center" wrapText="0"/>
    </x:xf>
    <x:xf numFmtId="201" fontId="12" fillId="6" borderId="23" xfId="0" applyNumberFormat="1" applyFont="1" applyFill="1" applyBorder="1" applyAlignment="1">
      <x:alignment horizontal="right" vertical="center" wrapText="0"/>
    </x:xf>
    <x:xf numFmtId="201" fontId="12" fillId="7" borderId="23" xfId="0" applyNumberFormat="1" applyFont="1" applyFill="1" applyBorder="1" applyAlignment="1">
      <x:alignment horizontal="right" vertical="center" wrapText="0"/>
    </x:xf>
    <x:xf numFmtId="0" fontId="25" fillId="8" borderId="12" xfId="0" applyNumberFormat="1" applyFont="1" applyFill="1" applyBorder="1" applyAlignment="1">
      <x:alignment horizontal="left" vertical="top" wrapText="1"/>
    </x:xf>
    <x:xf numFmtId="0" fontId="3" fillId="0" borderId="13" xfId="0" applyNumberFormat="1" applyFont="1" applyFill="1" applyBorder="1" applyAlignment="1">
      <x:alignment wrapText="1"/>
    </x:xf>
    <x:xf numFmtId="0" fontId="3" fillId="0" borderId="14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9" fillId="8" borderId="2" xfId="0" applyNumberFormat="1" applyFont="1" applyFill="1" applyBorder="1" applyAlignment="1">
      <x:alignment horizontal="left" vertical="center" wrapText="1"/>
    </x:xf>
    <x:xf numFmtId="0" fontId="3" fillId="0" borderId="3" xfId="0" applyNumberFormat="1" applyFont="1" applyFill="1" applyBorder="1" applyAlignment="1">
      <x:alignment wrapText="1"/>
    </x:xf>
    <x:xf numFmtId="0" fontId="3" fillId="0" borderId="4" xfId="0" applyNumberFormat="1" applyFont="1" applyFill="1" applyBorder="1" applyAlignment="1">
      <x:alignment wrapText="1"/>
    </x:xf>
    <x:xf numFmtId="0" fontId="19" fillId="8" borderId="0" xfId="0" applyNumberFormat="1" applyFont="1" applyFill="1" applyBorder="1" applyAlignment="1">
      <x:alignment horizontal="left" vertical="center" wrapText="1"/>
    </x:xf>
    <x:xf numFmtId="0" fontId="12" fillId="6" borderId="1" xfId="0" applyNumberFormat="1" applyFont="1" applyFill="1" applyBorder="1" applyAlignment="1">
      <x:alignment horizontal="left" vertical="center" wrapText="1"/>
    </x:xf>
    <x:xf numFmtId="0" fontId="26" fillId="6" borderId="1" xfId="0" applyNumberFormat="1" applyFont="1" applyFill="1" applyBorder="1" applyAlignment="1">
      <x:alignment horizontal="left" vertical="center" wrapText="1"/>
    </x:xf>
    <x:xf numFmtId="0" fontId="12" fillId="7" borderId="1" xfId="0" applyNumberFormat="1" applyFont="1" applyFill="1" applyBorder="1" applyAlignment="1">
      <x:alignment horizontal="left" vertical="center" wrapText="1"/>
    </x:xf>
    <x:xf numFmtId="0" fontId="26" fillId="7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82510c546487b" /><Relationship Type="http://schemas.openxmlformats.org/officeDocument/2006/relationships/theme" Target="/xl/theme/theme1.xml" Id="Rd28b456cb1f4405e" /><Relationship Type="http://schemas.openxmlformats.org/officeDocument/2006/relationships/sharedStrings" Target="/xl/sharedStrings.xml" Id="Rea1d7b59bbf24a26" /><Relationship Type="http://schemas.openxmlformats.org/officeDocument/2006/relationships/worksheet" Target="/xl/worksheets/sheet1.xml" Id="R405e419b51d54458" /><Relationship Type="http://schemas.openxmlformats.org/officeDocument/2006/relationships/worksheet" Target="/xl/worksheets/sheet2.xml" Id="R6f8c6ca0602e457f" /><Relationship Type="http://schemas.openxmlformats.org/officeDocument/2006/relationships/worksheet" Target="/xl/worksheets/sheet3.xml" Id="R8e203258c5cd4d45" /><Relationship Type="http://schemas.openxmlformats.org/officeDocument/2006/relationships/worksheet" Target="/xl/worksheets/sheet4.xml" Id="R8630e5431af5487e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C9A84C"/>
  </x:sheetPr>
  <x:sheetViews>
    <x:sheetView showGridLines="0" workbookViewId="0"/>
  </x:sheetViews>
  <x:sheetFormatPr defaultColWidth="14.430000305175781" defaultRowHeight="15"/>
  <x:cols>
    <x:col min="1" max="1" width="3" customWidth="1"/>
    <x:col min="2" max="2" width="32" customWidth="1"/>
    <x:col min="3" max="7" width="14" customWidth="1"/>
    <x:col min="8" max="8" width="46.13999938964844" customWidth="1"/>
    <x:col min="9" max="9" width="3" customWidth="1"/>
    <x:col min="10" max="26" width="8.710000038146973" customWidth="1"/>
  </x:cols>
  <x:sheetData>
    <x:row r="1" ht="7.5" customHeight="1"/>
    <x:row r="2" ht="49.5" customHeight="1">
      <x:c r="A2" s="1"/>
      <x:c r="B2" s="2" t="str">
        <x:v>✦  WEDDING BUDGET PLANNER  ✦</x:v>
      </x:c>
      <x:c r="C2" s="3"/>
      <x:c r="D2" s="3"/>
      <x:c r="E2" s="3"/>
      <x:c r="F2" s="3"/>
      <x:c r="G2" s="3"/>
      <x:c r="H2" s="4"/>
      <x:c r="I2" s="1"/>
    </x:row>
    <x:row r="3" ht="7.5" customHeight="1"/>
    <x:row r="4" ht="27.75" customHeight="1">
      <x:c r="B4" s="5" t="s">
        <x:v>0</x:v>
      </x:c>
      <x:c r="C4" s="4"/>
      <x:c r="D4" s="130">
        <x:v>35000.0</x:v>
      </x:c>
      <x:c r="E4" s="7" t="str">
        <x:v>← Enter your total budget here</x:v>
      </x:c>
      <x:c r="G4" s="8" t="s">
        <x:v>1</x:v>
      </x:c>
      <x:c r="H4" s="9">
        <x:v>100.0</x:v>
      </x:c>
    </x:row>
    <x:row r="5" ht="21.75" customHeight="1">
      <x:c r="A5" s="10"/>
      <x:c r="B5" s="11" t="str">
        <x:v>CATEGORY / COST</x:v>
      </x:c>
      <x:c r="C5" s="11" t="s">
        <x:v>2</x:v>
      </x:c>
      <x:c r="D5" s="131" t="s">
        <x:v>3</x:v>
      </x:c>
      <x:c r="E5" s="11" t="str">
        <x:v>YOUR BUDGET</x:v>
      </x:c>
      <x:c r="F5" s="11" t="str">
        <x:v>DEPOSIT PAID</x:v>
      </x:c>
      <x:c r="G5" s="11" t="str">
        <x:v>BALANCE TO PAY</x:v>
      </x:c>
      <x:c r="H5" s="11" t="s">
        <x:v>4</x:v>
      </x:c>
      <x:c r="I5" s="10"/>
    </x:row>
    <x:row r="6" ht="21.75" customHeight="1">
      <x:c r="A6" s="12"/>
      <x:c r="B6" s="13" t="str">
        <x:v>🏛️  VENUE, FOOD &amp; DRINK</x:v>
      </x:c>
      <x:c r="C6" s="155" t="n">
        <x:v>0.42</x:v>
      </x:c>
      <x:c r="D6" s="132" t="n">
        <x:f>C6*$D$4</x:f>
        <x:v>14700</x:v>
      </x:c>
      <x:c r="E6" s="141"/>
      <x:c r="F6" s="141"/>
      <x:c r="G6" s="141"/>
      <x:c r="H6" s="17"/>
    </x:row>
    <x:row r="7" ht="19.5" customHeight="1">
      <x:c r="A7" s="12"/>
      <x:c r="B7" s="18" t="str">
        <x:v>  Venue hire</x:v>
      </x:c>
      <x:c r="C7" s="156" t="n">
        <x:v>0.18</x:v>
      </x:c>
      <x:c r="D7" s="133" t="n">
        <x:f>C7*$D$4</x:f>
        <x:v>6300</x:v>
      </x:c>
      <x:c r="E7" s="142" t="n">
        <x:f t="shared" ref="E7:E12" si="1">D7</x:f>
        <x:v>6300</x:v>
      </x:c>
      <x:c r="F7" s="143"/>
      <x:c r="G7" s="143" t="n">
        <x:f t="shared" ref="G7:G12" si="2">IF(E7="","",IF(F7="",E7,E7-F7))</x:f>
        <x:v>6300</x:v>
      </x:c>
      <x:c r="H7" s="24"/>
    </x:row>
    <x:row r="8" ht="19.5" customHeight="1">
      <x:c r="A8" s="12"/>
      <x:c r="B8" s="25" t="str">
        <x:v>  Catering / wedding breakfast</x:v>
      </x:c>
      <x:c r="C8" s="157" t="n">
        <x:v>0.14</x:v>
      </x:c>
      <x:c r="D8" s="134" t="n">
        <x:f>C8*$D$4</x:f>
        <x:v>4900.000000000001</x:v>
      </x:c>
      <x:c r="E8" s="142" t="n">
        <x:f t="shared" si="1">D8</x:f>
        <x:v>4900.000000000001</x:v>
      </x:c>
      <x:c r="F8" s="144"/>
      <x:c r="G8" s="144" t="n">
        <x:f t="shared" si="2">IF(E8="","",IF(F8="",E8,E8-F8))</x:f>
        <x:v>4900.000000000001</x:v>
      </x:c>
      <x:c r="H8" s="29"/>
    </x:row>
    <x:row r="9" ht="19.5" customHeight="1">
      <x:c r="A9" s="12"/>
      <x:c r="B9" s="18" t="str">
        <x:v>  Wedding cake / desserts</x:v>
      </x:c>
      <x:c r="C9" s="156" t="n">
        <x:v>0.02</x:v>
      </x:c>
      <x:c r="D9" s="133" t="n">
        <x:f>C9*$D$4</x:f>
        <x:v>700</x:v>
      </x:c>
      <x:c r="E9" s="142" t="n">
        <x:f t="shared" si="1">D9</x:f>
        <x:v>700</x:v>
      </x:c>
      <x:c r="F9" s="143"/>
      <x:c r="G9" s="143" t="n">
        <x:f t="shared" si="2">IF(E9="","",IF(F9="",E9,E9-F9))</x:f>
        <x:v>700</x:v>
      </x:c>
      <x:c r="H9" s="24"/>
    </x:row>
    <x:row r="10" ht="19.5" customHeight="1">
      <x:c r="A10" s="12"/>
      <x:c r="B10" s="25" t="str">
        <x:v>  Drinks / bar</x:v>
      </x:c>
      <x:c r="C10" s="157" t="n">
        <x:v>0.04</x:v>
      </x:c>
      <x:c r="D10" s="134" t="n">
        <x:f>C10*$D$4</x:f>
        <x:v>1400</x:v>
      </x:c>
      <x:c r="E10" s="142" t="n">
        <x:f t="shared" si="1">D10</x:f>
        <x:v>1400</x:v>
      </x:c>
      <x:c r="F10" s="144"/>
      <x:c r="G10" s="144" t="n">
        <x:f t="shared" si="2">IF(E10="","",IF(F10="",E10,E10-F10))</x:f>
        <x:v>1400</x:v>
      </x:c>
      <x:c r="H10" s="29"/>
    </x:row>
    <x:row r="11" ht="19.5" customHeight="1">
      <x:c r="A11" s="12"/>
      <x:c r="B11" s="18" t="str">
        <x:v>  Furniture, linen &amp; tableware hire</x:v>
      </x:c>
      <x:c r="C11" s="156" t="n">
        <x:v>0.02</x:v>
      </x:c>
      <x:c r="D11" s="133" t="n">
        <x:f>C11*$D$4</x:f>
        <x:v>700</x:v>
      </x:c>
      <x:c r="E11" s="142" t="n">
        <x:f t="shared" si="1">D11</x:f>
        <x:v>700</x:v>
      </x:c>
      <x:c r="F11" s="143"/>
      <x:c r="G11" s="143" t="n">
        <x:f t="shared" si="2">IF(E11="","",IF(F11="",E11,E11-F11))</x:f>
        <x:v>700</x:v>
      </x:c>
      <x:c r="H11" s="24"/>
    </x:row>
    <x:row r="12" ht="19.5" customHeight="1">
      <x:c r="A12" s="12"/>
      <x:c r="B12" s="25" t="str">
        <x:v>  Venue coordinator / staffing</x:v>
      </x:c>
      <x:c r="C12" s="157" t="n">
        <x:v>0.02</x:v>
      </x:c>
      <x:c r="D12" s="134" t="n">
        <x:f>C12*$D$4</x:f>
        <x:v>700</x:v>
      </x:c>
      <x:c r="E12" s="142" t="n">
        <x:f t="shared" si="1">D12</x:f>
        <x:v>700</x:v>
      </x:c>
      <x:c r="F12" s="144"/>
      <x:c r="G12" s="144" t="n">
        <x:f t="shared" si="2">IF(E12="","",IF(F12="",E12,E12-F12))</x:f>
        <x:v>700</x:v>
      </x:c>
      <x:c r="H12" s="29"/>
    </x:row>
    <x:row r="13" ht="21.75" customHeight="1">
      <x:c r="A13" s="12"/>
      <x:c r="B13" s="13" t="s">
        <x:v>5</x:v>
      </x:c>
      <x:c r="C13" s="155" t="n">
        <x:v>0.1</x:v>
      </x:c>
      <x:c r="D13" s="132" t="n">
        <x:f>C13*$D$4</x:f>
        <x:v>3500</x:v>
      </x:c>
      <x:c r="E13" s="141"/>
      <x:c r="F13" s="141"/>
      <x:c r="G13" s="141"/>
      <x:c r="H13" s="17"/>
    </x:row>
    <x:row r="14" ht="19.5" customHeight="1">
      <x:c r="A14" s="12"/>
      <x:c r="B14" s="25" t="s">
        <x:v>6</x:v>
      </x:c>
      <x:c r="C14" s="157" t="n">
        <x:v>0.07</x:v>
      </x:c>
      <x:c r="D14" s="134" t="n">
        <x:f>C14*$D$4</x:f>
        <x:v>2450.0000000000005</x:v>
      </x:c>
      <x:c r="E14" s="142" t="n">
        <x:f t="shared" ref="E14:E16" si="3">D14</x:f>
        <x:v>2450.0000000000005</x:v>
      </x:c>
      <x:c r="F14" s="144"/>
      <x:c r="G14" s="144" t="n">
        <x:f t="shared" ref="G14:G16" si="4">IF(E14="","",IF(F14="",E14,E14-F14))</x:f>
        <x:v>2450.0000000000005</x:v>
      </x:c>
      <x:c r="H14" s="29"/>
    </x:row>
    <x:row r="15" ht="19.5" customHeight="1">
      <x:c r="A15" s="12"/>
      <x:c r="B15" s="18" t="s">
        <x:v>7</x:v>
      </x:c>
      <x:c r="C15" s="156" t="n">
        <x:v>0.025</x:v>
      </x:c>
      <x:c r="D15" s="133" t="n">
        <x:f>C15*$D$4</x:f>
        <x:v>875</x:v>
      </x:c>
      <x:c r="E15" s="142" t="n">
        <x:f t="shared" si="3">D15</x:f>
        <x:v>875</x:v>
      </x:c>
      <x:c r="F15" s="143"/>
      <x:c r="G15" s="143" t="n">
        <x:f t="shared" si="4">IF(E15="","",IF(F15="",E15,E15-F15))</x:f>
        <x:v>875</x:v>
      </x:c>
      <x:c r="H15" s="24"/>
    </x:row>
    <x:row r="16" ht="19.5" customHeight="1">
      <x:c r="A16" s="12"/>
      <x:c r="B16" s="25" t="s">
        <x:v>8</x:v>
      </x:c>
      <x:c r="C16" s="157" t="n">
        <x:v>0.005</x:v>
      </x:c>
      <x:c r="D16" s="134" t="n">
        <x:f>C16*$D$4</x:f>
        <x:v>175</x:v>
      </x:c>
      <x:c r="E16" s="142" t="n">
        <x:f t="shared" si="3">D16</x:f>
        <x:v>175</x:v>
      </x:c>
      <x:c r="F16" s="144"/>
      <x:c r="G16" s="144" t="n">
        <x:f t="shared" si="4">IF(E16="","",IF(F16="",E16,E16-F16))</x:f>
        <x:v>175</x:v>
      </x:c>
      <x:c r="H16" s="29"/>
    </x:row>
    <x:row r="17" ht="21.75" customHeight="1">
      <x:c r="A17" s="12"/>
      <x:c r="B17" s="13" t="str">
        <x:v>🌸  FLOWERS &amp; DÉCOR</x:v>
      </x:c>
      <x:c r="C17" s="155" t="n">
        <x:v>0.08</x:v>
      </x:c>
      <x:c r="D17" s="132" t="n">
        <x:f>C17*$D$4</x:f>
        <x:v>2800</x:v>
      </x:c>
      <x:c r="E17" s="141"/>
      <x:c r="F17" s="141"/>
      <x:c r="G17" s="141"/>
      <x:c r="H17" s="17"/>
    </x:row>
    <x:row r="18" ht="19.5" customHeight="1">
      <x:c r="A18" s="12"/>
      <x:c r="B18" s="25" t="str">
        <x:v>  Bridal bouquet &amp; buttonholes</x:v>
      </x:c>
      <x:c r="C18" s="157" t="n">
        <x:v>0.02</x:v>
      </x:c>
      <x:c r="D18" s="134" t="n">
        <x:f t="shared" ref="D18:D19" si="5">C18*$D$4</x:f>
        <x:v>700</x:v>
      </x:c>
      <x:c r="E18" s="142" t="n">
        <x:f t="shared" ref="E18:E22" si="6">D18</x:f>
        <x:v>700</x:v>
      </x:c>
      <x:c r="F18" s="144"/>
      <x:c r="G18" s="144" t="n">
        <x:f t="shared" ref="G18:G22" si="7">IF(E18="","",IF(F18="",E18,E18-F18))</x:f>
        <x:v>700</x:v>
      </x:c>
      <x:c r="H18" s="29"/>
    </x:row>
    <x:row r="19" ht="19.5" customHeight="1">
      <x:c r="A19" s="12"/>
      <x:c r="B19" s="18" t="s">
        <x:v>9</x:v>
      </x:c>
      <x:c r="C19" s="156" t="n">
        <x:v>0.02</x:v>
      </x:c>
      <x:c r="D19" s="133" t="n">
        <x:f t="shared" si="5">C19*$D$4</x:f>
        <x:v>700</x:v>
      </x:c>
      <x:c r="E19" s="142" t="n">
        <x:f t="shared" si="6">D19</x:f>
        <x:v>700</x:v>
      </x:c>
      <x:c r="F19" s="143"/>
      <x:c r="G19" s="143" t="n">
        <x:f t="shared" si="7">IF(E19="","",IF(F19="",E19,E19-F19))</x:f>
        <x:v>700</x:v>
      </x:c>
      <x:c r="H19" s="24"/>
    </x:row>
    <x:row r="20" ht="19.5" customHeight="1">
      <x:c r="A20" s="12"/>
      <x:c r="B20" s="25" t="str">
        <x:v>  Reception centrepieces</x:v>
      </x:c>
      <x:c r="C20" s="157" t="n">
        <x:v>0.025</x:v>
      </x:c>
      <x:c r="D20" s="134" t="n">
        <x:f>C20*$D$4</x:f>
        <x:v>875</x:v>
      </x:c>
      <x:c r="E20" s="142" t="n">
        <x:f t="shared" si="6">D20</x:f>
        <x:v>875</x:v>
      </x:c>
      <x:c r="F20" s="144"/>
      <x:c r="G20" s="144" t="n">
        <x:f t="shared" si="7">IF(E20="","",IF(F20="",E20,E20-F20))</x:f>
        <x:v>875</x:v>
      </x:c>
      <x:c r="H20" s="29"/>
    </x:row>
    <x:row r="21" ht="19.5" customHeight="1">
      <x:c r="A21" s="12"/>
      <x:c r="B21" s="18" t="s">
        <x:v>10</x:v>
      </x:c>
      <x:c r="C21" s="156" t="n">
        <x:v>0.01</x:v>
      </x:c>
      <x:c r="D21" s="133" t="n">
        <x:f>C21*$D$4</x:f>
        <x:v>350</x:v>
      </x:c>
      <x:c r="E21" s="142" t="n">
        <x:f t="shared" si="6">D21</x:f>
        <x:v>350</x:v>
      </x:c>
      <x:c r="F21" s="143"/>
      <x:c r="G21" s="143" t="n">
        <x:f t="shared" si="7">IF(E21="","",IF(F21="",E21,E21-F21))</x:f>
        <x:v>350</x:v>
      </x:c>
      <x:c r="H21" s="24"/>
    </x:row>
    <x:row r="22" ht="19.5" customHeight="1">
      <x:c r="A22" s="12"/>
      <x:c r="B22" s="25" t="str">
        <x:v>  Signage &amp; décor hire</x:v>
      </x:c>
      <x:c r="C22" s="157" t="n">
        <x:v>0.005</x:v>
      </x:c>
      <x:c r="D22" s="134" t="n">
        <x:f>C22*$D$4</x:f>
        <x:v>175</x:v>
      </x:c>
      <x:c r="E22" s="142" t="n">
        <x:f t="shared" si="6">D22</x:f>
        <x:v>175</x:v>
      </x:c>
      <x:c r="F22" s="144"/>
      <x:c r="G22" s="144" t="n">
        <x:f t="shared" si="7">IF(E22="","",IF(F22="",E22,E22-F22))</x:f>
        <x:v>175</x:v>
      </x:c>
      <x:c r="H22" s="29"/>
    </x:row>
    <x:row r="23" ht="21.75" customHeight="1">
      <x:c r="A23" s="12"/>
      <x:c r="B23" s="13" t="s">
        <x:v>11</x:v>
      </x:c>
      <x:c r="C23" s="155" t="n">
        <x:v>0.07</x:v>
      </x:c>
      <x:c r="D23" s="132" t="n">
        <x:f>C23*$D$4</x:f>
        <x:v>2450.0000000000005</x:v>
      </x:c>
      <x:c r="E23" s="141"/>
      <x:c r="F23" s="141"/>
      <x:c r="G23" s="141"/>
      <x:c r="H23" s="17"/>
    </x:row>
    <x:row r="24" ht="19.5" customHeight="1">
      <x:c r="A24" s="12"/>
      <x:c r="B24" s="25" t="s">
        <x:v>12</x:v>
      </x:c>
      <x:c r="C24" s="157" t="n">
        <x:v>0.05</x:v>
      </x:c>
      <x:c r="D24" s="134" t="n">
        <x:f>C24*$D$4</x:f>
        <x:v>1750</x:v>
      </x:c>
      <x:c r="E24" s="142" t="n">
        <x:f t="shared" ref="E24:E26" si="8">D24</x:f>
        <x:v>1750</x:v>
      </x:c>
      <x:c r="F24" s="144"/>
      <x:c r="G24" s="144" t="n">
        <x:f t="shared" ref="G24:G26" si="9">IF(E24="","",IF(F24="",E24,E24-F24))</x:f>
        <x:v>1750</x:v>
      </x:c>
      <x:c r="H24" s="29"/>
    </x:row>
    <x:row r="25" ht="19.5" customHeight="1">
      <x:c r="A25" s="12"/>
      <x:c r="B25" s="18" t="s">
        <x:v>13</x:v>
      </x:c>
      <x:c r="C25" s="156" t="n">
        <x:v>0.01</x:v>
      </x:c>
      <x:c r="D25" s="133" t="n">
        <x:f>C25*$D$4</x:f>
        <x:v>350</x:v>
      </x:c>
      <x:c r="E25" s="142" t="n">
        <x:f t="shared" si="8">D25</x:f>
        <x:v>350</x:v>
      </x:c>
      <x:c r="F25" s="143"/>
      <x:c r="G25" s="143" t="n">
        <x:f t="shared" si="9">IF(E25="","",IF(F25="",E25,E25-F25))</x:f>
        <x:v>350</x:v>
      </x:c>
      <x:c r="H25" s="24"/>
    </x:row>
    <x:row r="26" ht="19.5" customHeight="1">
      <x:c r="A26" s="12"/>
      <x:c r="B26" s="25" t="s">
        <x:v>14</x:v>
      </x:c>
      <x:c r="C26" s="157" t="n">
        <x:v>0.01</x:v>
      </x:c>
      <x:c r="D26" s="134" t="n">
        <x:f>C26*$D$4</x:f>
        <x:v>350</x:v>
      </x:c>
      <x:c r="E26" s="142" t="n">
        <x:f t="shared" si="8">D26</x:f>
        <x:v>350</x:v>
      </x:c>
      <x:c r="F26" s="144"/>
      <x:c r="G26" s="144" t="n">
        <x:f t="shared" si="9">IF(E26="","",IF(F26="",E26,E26-F26))</x:f>
        <x:v>350</x:v>
      </x:c>
      <x:c r="H26" s="29"/>
    </x:row>
    <x:row r="27" ht="21.75" customHeight="1">
      <x:c r="A27" s="12"/>
      <x:c r="B27" s="13" t="str">
        <x:v>👗  OUTFITS &amp; BEAUTY</x:v>
      </x:c>
      <x:c r="C27" s="155" t="n">
        <x:v>0.08</x:v>
      </x:c>
      <x:c r="D27" s="132" t="n">
        <x:f>C27*$D$4</x:f>
        <x:v>2800</x:v>
      </x:c>
      <x:c r="E27" s="141"/>
      <x:c r="F27" s="141"/>
      <x:c r="G27" s="141"/>
      <x:c r="H27" s="17"/>
    </x:row>
    <x:row r="28" ht="19.5" customHeight="1">
      <x:c r="A28" s="12"/>
      <x:c r="B28" s="25" t="str">
        <x:v>  Wedding dress &amp; alterations</x:v>
      </x:c>
      <x:c r="C28" s="157" t="n">
        <x:v>0.035</x:v>
      </x:c>
      <x:c r="D28" s="134" t="n">
        <x:f>C28*$D$4</x:f>
        <x:v>1225.0000000000002</x:v>
      </x:c>
      <x:c r="E28" s="142" t="n">
        <x:f t="shared" ref="E28:E32" si="10">D28</x:f>
        <x:v>1225.0000000000002</x:v>
      </x:c>
      <x:c r="F28" s="144"/>
      <x:c r="G28" s="144" t="n">
        <x:f t="shared" ref="G28:G32" si="11">IF(E28="","",IF(F28="",E28,E28-F28))</x:f>
        <x:v>1225.0000000000002</x:v>
      </x:c>
      <x:c r="H28" s="29"/>
    </x:row>
    <x:row r="29" ht="19.5" customHeight="1">
      <x:c r="A29" s="12"/>
      <x:c r="B29" s="18" t="str">
        <x:v>  Groom's suit / formalwear</x:v>
      </x:c>
      <x:c r="C29" s="156" t="n">
        <x:v>0.015</x:v>
      </x:c>
      <x:c r="D29" s="133" t="n">
        <x:f>C29*$D$4</x:f>
        <x:v>525</x:v>
      </x:c>
      <x:c r="E29" s="142" t="n">
        <x:f t="shared" si="10">D29</x:f>
        <x:v>525</x:v>
      </x:c>
      <x:c r="F29" s="143"/>
      <x:c r="G29" s="143" t="n">
        <x:f t="shared" si="11">IF(E29="","",IF(F29="",E29,E29-F29))</x:f>
        <x:v>525</x:v>
      </x:c>
      <x:c r="H29" s="24"/>
    </x:row>
    <x:row r="30" ht="19.5" customHeight="1">
      <x:c r="A30" s="12"/>
      <x:c r="B30" s="25" t="str">
        <x:v>  Wedding party outfits (contribution)</x:v>
      </x:c>
      <x:c r="C30" s="157" t="n">
        <x:v>0.01</x:v>
      </x:c>
      <x:c r="D30" s="134" t="n">
        <x:f>C30*$D$4</x:f>
        <x:v>350</x:v>
      </x:c>
      <x:c r="E30" s="142" t="n">
        <x:f t="shared" si="10">D30</x:f>
        <x:v>350</x:v>
      </x:c>
      <x:c r="F30" s="144"/>
      <x:c r="G30" s="144" t="n">
        <x:f t="shared" si="11">IF(E30="","",IF(F30="",E30,E30-F30))</x:f>
        <x:v>350</x:v>
      </x:c>
      <x:c r="H30" s="29"/>
    </x:row>
    <x:row r="31" ht="19.5" customHeight="1">
      <x:c r="A31" s="12"/>
      <x:c r="B31" s="18" t="str">
        <x:v>  Hair &amp; make-up</x:v>
      </x:c>
      <x:c r="C31" s="156" t="n">
        <x:v>0.015</x:v>
      </x:c>
      <x:c r="D31" s="133" t="n">
        <x:f>C31*$D$4</x:f>
        <x:v>525</x:v>
      </x:c>
      <x:c r="E31" s="142" t="n">
        <x:f t="shared" si="10">D31</x:f>
        <x:v>525</x:v>
      </x:c>
      <x:c r="F31" s="143"/>
      <x:c r="G31" s="143" t="n">
        <x:f t="shared" si="11">IF(E31="","",IF(F31="",E31,E31-F31))</x:f>
        <x:v>525</x:v>
      </x:c>
      <x:c r="H31" s="24"/>
    </x:row>
    <x:row r="32" ht="19.5" customHeight="1">
      <x:c r="A32" s="12"/>
      <x:c r="B32" s="25" t="str">
        <x:v>  Accessories, shoes &amp; jewellery</x:v>
      </x:c>
      <x:c r="C32" s="157" t="n">
        <x:v>0.005</x:v>
      </x:c>
      <x:c r="D32" s="134" t="n">
        <x:f>C32*$D$4</x:f>
        <x:v>175</x:v>
      </x:c>
      <x:c r="E32" s="142" t="n">
        <x:f t="shared" si="10">D32</x:f>
        <x:v>175</x:v>
      </x:c>
      <x:c r="F32" s="144"/>
      <x:c r="G32" s="144" t="n">
        <x:f t="shared" si="11">IF(E32="","",IF(F32="",E32,E32-F32))</x:f>
        <x:v>175</x:v>
      </x:c>
      <x:c r="H32" s="29"/>
    </x:row>
    <x:row r="33" ht="21.75" customHeight="1">
      <x:c r="A33" s="12"/>
      <x:c r="B33" s="13" t="str">
        <x:v>📋  PLANNING &amp; COORDINATION</x:v>
      </x:c>
      <x:c r="C33" s="155" t="n">
        <x:v>0.04</x:v>
      </x:c>
      <x:c r="D33" s="132" t="n">
        <x:f t="shared" ref="D33:D34" si="12">C33*$D$4</x:f>
        <x:v>1400</x:v>
      </x:c>
      <x:c r="E33" s="141"/>
      <x:c r="F33" s="141"/>
      <x:c r="G33" s="141"/>
      <x:c r="H33" s="17"/>
    </x:row>
    <x:row r="34" ht="19.5" customHeight="1">
      <x:c r="A34" s="12"/>
      <x:c r="B34" s="25" t="str">
        <x:v>  Full wedding planning</x:v>
      </x:c>
      <x:c r="C34" s="157" t="n">
        <x:v>0.04</x:v>
      </x:c>
      <x:c r="D34" s="134" t="n">
        <x:f t="shared" si="12">C34*$D$4</x:f>
        <x:v>1400</x:v>
      </x:c>
      <x:c r="E34" s="142" t="n">
        <x:f t="shared" ref="E34:E35" si="13">D34</x:f>
        <x:v>1400</x:v>
      </x:c>
      <x:c r="F34" s="144"/>
      <x:c r="G34" s="144" t="n">
        <x:f t="shared" ref="G34:G35" si="14">IF(E34="","",IF(F34="",E34,E34-F34))</x:f>
        <x:v>1400</x:v>
      </x:c>
      <x:c r="H34" s="29"/>
    </x:row>
    <x:row r="35" ht="19.5" customHeight="1">
      <x:c r="A35" s="12"/>
      <x:c r="B35" s="18" t="str">
        <x:v>  On-the-day coordinator (alternative)</x:v>
      </x:c>
      <x:c r="C35" s="156" t="n">
        <x:v>0.015</x:v>
      </x:c>
      <x:c r="D35" s="133" t="n">
        <x:f t="shared" ref="D35:D36" si="15">C35*$D$4</x:f>
        <x:v>525</x:v>
      </x:c>
      <x:c r="E35" s="142">
        <x:f t="shared" si="13"/>
      </x:c>
      <x:c r="F35" s="143"/>
      <x:c r="G35" s="143" t="str">
        <x:f t="shared" si="14">IF(E35="","",IF(F35="",E35,E35-F35))</x:f>
      </x:c>
      <x:c r="H35" s="24"/>
    </x:row>
    <x:row r="36" ht="21.75" customHeight="1">
      <x:c r="A36" s="12"/>
      <x:c r="B36" s="13" t="str">
        <x:v>✉️  STATIONERY</x:v>
      </x:c>
      <x:c r="C36" s="155" t="n">
        <x:v>0.02</x:v>
      </x:c>
      <x:c r="D36" s="132" t="n">
        <x:f t="shared" si="15">C36*$D$4</x:f>
        <x:v>700</x:v>
      </x:c>
      <x:c r="E36" s="141"/>
      <x:c r="F36" s="141"/>
      <x:c r="G36" s="141"/>
      <x:c r="H36" s="17"/>
    </x:row>
    <x:row r="37" ht="19.5" customHeight="1">
      <x:c r="A37" s="12"/>
      <x:c r="B37" s="18" t="s">
        <x:v>15</x:v>
      </x:c>
      <x:c r="C37" s="156" t="n">
        <x:v>0.006</x:v>
      </x:c>
      <x:c r="D37" s="133" t="n">
        <x:f>C37*$D$4</x:f>
        <x:v>210</x:v>
      </x:c>
      <x:c r="E37" s="142" t="n">
        <x:f t="shared" ref="E37:E40" si="16">D37</x:f>
        <x:v>210</x:v>
      </x:c>
      <x:c r="F37" s="143"/>
      <x:c r="G37" s="143" t="n">
        <x:f t="shared" ref="G37:G40" si="17">IF(E37="","",IF(F37="",E37,E37-F37))</x:f>
        <x:v>210</x:v>
      </x:c>
      <x:c r="H37" s="24"/>
    </x:row>
    <x:row r="38" ht="19.5" customHeight="1">
      <x:c r="A38" s="12"/>
      <x:c r="B38" s="25" t="s">
        <x:v>16</x:v>
      </x:c>
      <x:c r="C38" s="157" t="n">
        <x:v>0.008</x:v>
      </x:c>
      <x:c r="D38" s="134" t="n">
        <x:f>C38*$D$4</x:f>
        <x:v>280</x:v>
      </x:c>
      <x:c r="E38" s="142" t="n">
        <x:f t="shared" si="16">D38</x:f>
        <x:v>280</x:v>
      </x:c>
      <x:c r="F38" s="144"/>
      <x:c r="G38" s="144" t="n">
        <x:f t="shared" si="17">IF(E38="","",IF(F38="",E38,E38-F38))</x:f>
        <x:v>280</x:v>
      </x:c>
      <x:c r="H38" s="29"/>
    </x:row>
    <x:row r="39" ht="19.5" customHeight="1">
      <x:c r="A39" s="12"/>
      <x:c r="B39" s="18" t="str">
        <x:v>  Order of service, menus &amp; place cards</x:v>
      </x:c>
      <x:c r="C39" s="156" t="n">
        <x:v>0.004</x:v>
      </x:c>
      <x:c r="D39" s="133" t="n">
        <x:f>C39*$D$4</x:f>
        <x:v>140</x:v>
      </x:c>
      <x:c r="E39" s="142" t="n">
        <x:f t="shared" si="16">D39</x:f>
        <x:v>140</x:v>
      </x:c>
      <x:c r="F39" s="143"/>
      <x:c r="G39" s="143" t="n">
        <x:f t="shared" si="17">IF(E39="","",IF(F39="",E39,E39-F39))</x:f>
        <x:v>140</x:v>
      </x:c>
      <x:c r="H39" s="24"/>
    </x:row>
    <x:row r="40" ht="19.5" customHeight="1">
      <x:c r="A40" s="12"/>
      <x:c r="B40" s="25" t="s">
        <x:v>17</x:v>
      </x:c>
      <x:c r="C40" s="157" t="n">
        <x:v>0.002</x:v>
      </x:c>
      <x:c r="D40" s="134" t="n">
        <x:f>C40*$D$4</x:f>
        <x:v>70</x:v>
      </x:c>
      <x:c r="E40" s="142" t="n">
        <x:f t="shared" si="16">D40</x:f>
        <x:v>70</x:v>
      </x:c>
      <x:c r="F40" s="144"/>
      <x:c r="G40" s="144" t="n">
        <x:f t="shared" si="17">IF(E40="","",IF(F40="",E40,E40-F40))</x:f>
        <x:v>70</x:v>
      </x:c>
      <x:c r="H40" s="29"/>
    </x:row>
    <x:row r="41" ht="21.75" customHeight="1">
      <x:c r="A41" s="12"/>
      <x:c r="B41" s="13" t="str">
        <x:v>🚗  TRANSPORT</x:v>
      </x:c>
      <x:c r="C41" s="155" t="n">
        <x:v>0.03</x:v>
      </x:c>
      <x:c r="D41" s="132" t="n">
        <x:f>C41*$D$4</x:f>
        <x:v>1050</x:v>
      </x:c>
      <x:c r="E41" s="141"/>
      <x:c r="F41" s="141"/>
      <x:c r="G41" s="141"/>
      <x:c r="H41" s="17"/>
    </x:row>
    <x:row r="42" ht="19.5" customHeight="1">
      <x:c r="A42" s="12"/>
      <x:c r="B42" s="25" t="str">
        <x:v>  Wedding party transport</x:v>
      </x:c>
      <x:c r="C42" s="157" t="n">
        <x:v>0.015</x:v>
      </x:c>
      <x:c r="D42" s="134" t="n">
        <x:f>C42*$D$4</x:f>
        <x:v>525</x:v>
      </x:c>
      <x:c r="E42" s="142" t="n">
        <x:f t="shared" ref="E42:E44" si="18">D42</x:f>
        <x:v>525</x:v>
      </x:c>
      <x:c r="F42" s="144"/>
      <x:c r="G42" s="144" t="n">
        <x:f t="shared" ref="G42:G44" si="19">IF(E42="","",IF(F42="",E42,E42-F42))</x:f>
        <x:v>525</x:v>
      </x:c>
      <x:c r="H42" s="29"/>
    </x:row>
    <x:row r="43" ht="19.5" customHeight="1">
      <x:c r="A43" s="12"/>
      <x:c r="B43" s="18" t="str">
        <x:v>  Guest coach / shuttle</x:v>
      </x:c>
      <x:c r="C43" s="156" t="n">
        <x:v>0.01</x:v>
      </x:c>
      <x:c r="D43" s="133" t="n">
        <x:f>C43*$D$4</x:f>
        <x:v>350</x:v>
      </x:c>
      <x:c r="E43" s="142" t="n">
        <x:f t="shared" si="18">D43</x:f>
        <x:v>350</x:v>
      </x:c>
      <x:c r="F43" s="143"/>
      <x:c r="G43" s="143" t="n">
        <x:f t="shared" si="19">IF(E43="","",IF(F43="",E43,E43-F43))</x:f>
        <x:v>350</x:v>
      </x:c>
      <x:c r="H43" s="24"/>
    </x:row>
    <x:row r="44" ht="19.5" customHeight="1">
      <x:c r="A44" s="12"/>
      <x:c r="B44" s="25" t="str">
        <x:v>  Wedding car</x:v>
      </x:c>
      <x:c r="C44" s="157" t="n">
        <x:v>0.005</x:v>
      </x:c>
      <x:c r="D44" s="134" t="n">
        <x:f>C44*$D$4</x:f>
        <x:v>175</x:v>
      </x:c>
      <x:c r="E44" s="142" t="n">
        <x:f t="shared" si="18">D44</x:f>
        <x:v>175</x:v>
      </x:c>
      <x:c r="F44" s="144"/>
      <x:c r="G44" s="144" t="n">
        <x:f t="shared" si="19">IF(E44="","",IF(F44="",E44,E44-F44))</x:f>
        <x:v>175</x:v>
      </x:c>
      <x:c r="H44" s="29"/>
    </x:row>
    <x:row r="45" ht="21.75" customHeight="1">
      <x:c r="A45" s="12"/>
      <x:c r="B45" s="13" t="s">
        <x:v>18</x:v>
      </x:c>
      <x:c r="C45" s="155" t="n">
        <x:v>0.03</x:v>
      </x:c>
      <x:c r="D45" s="132" t="n">
        <x:f>C45*$D$4</x:f>
        <x:v>1050</x:v>
      </x:c>
      <x:c r="E45" s="141"/>
      <x:c r="F45" s="141"/>
      <x:c r="G45" s="141"/>
      <x:c r="H45" s="17"/>
    </x:row>
    <x:row r="46" ht="19.5" customHeight="1">
      <x:c r="A46" s="12"/>
      <x:c r="B46" s="25" t="s">
        <x:v>19</x:v>
      </x:c>
      <x:c r="C46" s="157" t="n">
        <x:v>0.015</x:v>
      </x:c>
      <x:c r="D46" s="134" t="n">
        <x:f t="shared" ref="D46:D47" si="20">C46*$D$4</x:f>
        <x:v>525</x:v>
      </x:c>
      <x:c r="E46" s="142" t="n">
        <x:f t="shared" ref="E46:E47" si="21">D46</x:f>
        <x:v>525</x:v>
      </x:c>
      <x:c r="F46" s="144"/>
      <x:c r="G46" s="144" t="n">
        <x:f t="shared" ref="G46:G47" si="22">IF(E46="","",IF(F46="",E46,E46-F46))</x:f>
        <x:v>525</x:v>
      </x:c>
      <x:c r="H46" s="29"/>
    </x:row>
    <x:row r="47" ht="19.5" customHeight="1">
      <x:c r="A47" s="12"/>
      <x:c r="B47" s="18" t="s">
        <x:v>20</x:v>
      </x:c>
      <x:c r="C47" s="156" t="n">
        <x:v>0.015</x:v>
      </x:c>
      <x:c r="D47" s="133" t="n">
        <x:f t="shared" si="20">C47*$D$4</x:f>
        <x:v>525</x:v>
      </x:c>
      <x:c r="E47" s="142" t="n">
        <x:f t="shared" si="21">D47</x:f>
        <x:v>525</x:v>
      </x:c>
      <x:c r="F47" s="143"/>
      <x:c r="G47" s="143" t="n">
        <x:f t="shared" si="22">IF(E47="","",IF(F47="",E47,E47-F47))</x:f>
        <x:v>525</x:v>
      </x:c>
      <x:c r="H47" s="24"/>
    </x:row>
    <x:row r="48" ht="21.75" customHeight="1">
      <x:c r="A48" s="12"/>
      <x:c r="B48" s="13" t="str">
        <x:v>🥂  PRE-WEDDING &amp; NEXT-DAY EVENTS</x:v>
      </x:c>
      <x:c r="C48" s="155" t="n">
        <x:v>0.02</x:v>
      </x:c>
      <x:c r="D48" s="132" t="n">
        <x:f>C48*$D$4</x:f>
        <x:v>700</x:v>
      </x:c>
      <x:c r="E48" s="141"/>
      <x:c r="F48" s="141"/>
      <x:c r="G48" s="141"/>
      <x:c r="H48" s="17"/>
    </x:row>
    <x:row r="49" ht="19.5" customHeight="1">
      <x:c r="A49" s="12"/>
      <x:c r="B49" s="18" t="str">
        <x:v>  Pre-wedding dinner / gathering</x:v>
      </x:c>
      <x:c r="C49" s="156" t="n">
        <x:v>0.015</x:v>
      </x:c>
      <x:c r="D49" s="133" t="n">
        <x:f>C49*$D$4</x:f>
        <x:v>525</x:v>
      </x:c>
      <x:c r="E49" s="142" t="n">
        <x:f t="shared" ref="E49:E50" si="23">D49</x:f>
        <x:v>525</x:v>
      </x:c>
      <x:c r="F49" s="143"/>
      <x:c r="G49" s="143" t="n">
        <x:f t="shared" ref="G49:G50" si="24">IF(E49="","",IF(F49="",E49,E49-F49))</x:f>
        <x:v>525</x:v>
      </x:c>
      <x:c r="H49" s="24"/>
    </x:row>
    <x:row r="50" ht="19.5" customHeight="1">
      <x:c r="A50" s="12"/>
      <x:c r="B50" s="25" t="str">
        <x:v>  Welcome drinks / next-day brunch</x:v>
      </x:c>
      <x:c r="C50" s="157" t="n">
        <x:v>0.005</x:v>
      </x:c>
      <x:c r="D50" s="134" t="n">
        <x:f>C50*$D$4</x:f>
        <x:v>175</x:v>
      </x:c>
      <x:c r="E50" s="142" t="n">
        <x:f t="shared" si="23">D50</x:f>
        <x:v>175</x:v>
      </x:c>
      <x:c r="F50" s="144"/>
      <x:c r="G50" s="144" t="n">
        <x:f t="shared" si="24">IF(E50="","",IF(F50="",E50,E50-F50))</x:f>
        <x:v>175</x:v>
      </x:c>
      <x:c r="H50" s="29"/>
    </x:row>
    <x:row r="51" ht="21.75" customHeight="1">
      <x:c r="A51" s="12"/>
      <x:c r="B51" s="13" t="str">
        <x:v>🎁  FAVOURS &amp; GIFTS</x:v>
      </x:c>
      <x:c r="C51" s="155" t="n">
        <x:v>0.01</x:v>
      </x:c>
      <x:c r="D51" s="132" t="n">
        <x:f>C51*$D$4</x:f>
        <x:v>350</x:v>
      </x:c>
      <x:c r="E51" s="141"/>
      <x:c r="F51" s="141"/>
      <x:c r="G51" s="141"/>
      <x:c r="H51" s="17"/>
    </x:row>
    <x:row r="52" ht="19.5" customHeight="1">
      <x:c r="A52" s="12"/>
      <x:c r="B52" s="25" t="str">
        <x:v>  Guest favours</x:v>
      </x:c>
      <x:c r="C52" s="157" t="n">
        <x:v>0.004</x:v>
      </x:c>
      <x:c r="D52" s="134" t="n">
        <x:f>C52*$D$4</x:f>
        <x:v>140</x:v>
      </x:c>
      <x:c r="E52" s="142" t="n">
        <x:f t="shared" ref="E52:E54" si="25">D52</x:f>
        <x:v>140</x:v>
      </x:c>
      <x:c r="F52" s="144"/>
      <x:c r="G52" s="144" t="n">
        <x:f t="shared" ref="G52:G54" si="26">IF(E52="","",IF(F52="",E52,E52-F52))</x:f>
        <x:v>140</x:v>
      </x:c>
      <x:c r="H52" s="29"/>
    </x:row>
    <x:row r="53" ht="19.5" customHeight="1">
      <x:c r="A53" s="12"/>
      <x:c r="B53" s="18" t="str">
        <x:v>  Wedding party gifts</x:v>
      </x:c>
      <x:c r="C53" s="156" t="n">
        <x:v>0.003</x:v>
      </x:c>
      <x:c r="D53" s="133" t="n">
        <x:f>C53*$D$4</x:f>
        <x:v>105</x:v>
      </x:c>
      <x:c r="E53" s="142" t="n">
        <x:f t="shared" si="25">D53</x:f>
        <x:v>105</x:v>
      </x:c>
      <x:c r="F53" s="143"/>
      <x:c r="G53" s="143" t="n">
        <x:f t="shared" si="26">IF(E53="","",IF(F53="",E53,E53-F53))</x:f>
        <x:v>105</x:v>
      </x:c>
      <x:c r="H53" s="24"/>
    </x:row>
    <x:row r="54" ht="19.5" customHeight="1">
      <x:c r="A54" s="12"/>
      <x:c r="B54" s="25" t="s">
        <x:v>21</x:v>
      </x:c>
      <x:c r="C54" s="157" t="n">
        <x:v>0.003</x:v>
      </x:c>
      <x:c r="D54" s="134" t="n">
        <x:f>C54*$D$4</x:f>
        <x:v>105</x:v>
      </x:c>
      <x:c r="E54" s="142" t="n">
        <x:f t="shared" si="25">D54</x:f>
        <x:v>105</x:v>
      </x:c>
      <x:c r="F54" s="144"/>
      <x:c r="G54" s="144" t="n">
        <x:f t="shared" si="26">IF(E54="","",IF(F54="",E54,E54-F54))</x:f>
        <x:v>105</x:v>
      </x:c>
      <x:c r="H54" s="29"/>
    </x:row>
    <x:row r="55" ht="21.75" customHeight="1">
      <x:c r="A55" s="12"/>
      <x:c r="B55" s="13" t="s">
        <x:v>22</x:v>
      </x:c>
      <x:c r="C55" s="155" t="s">
        <x:v>23</x:v>
      </x:c>
      <x:c r="D55" s="132" t="s">
        <x:v>23</x:v>
      </x:c>
      <x:c r="E55" s="141"/>
      <x:c r="F55" s="141"/>
      <x:c r="G55" s="141"/>
      <x:c r="H55" s="17"/>
    </x:row>
    <x:row r="56" ht="19.5" customHeight="1">
      <x:c r="A56" s="12"/>
      <x:c r="B56" s="25" t="s">
        <x:v>24</x:v>
      </x:c>
      <x:c r="C56" s="157" t="s">
        <x:v>23</x:v>
      </x:c>
      <x:c r="D56" s="134" t="s">
        <x:v>23</x:v>
      </x:c>
      <x:c r="E56" s="142" t="str">
        <x:f t="shared" ref="E56:E58" si="27">D56</x:f>
        <x:v>—</x:v>
      </x:c>
      <x:c r="F56" s="144"/>
      <x:c r="G56" s="144" t="str">
        <x:f t="shared" ref="G56:G58" si="28">IF(E56="","",IF(F56="",E56,E56-F56))</x:f>
        <x:v>—</x:v>
      </x:c>
      <x:c r="H56" s="29"/>
    </x:row>
    <x:row r="57" ht="19.5" customHeight="1">
      <x:c r="A57" s="12"/>
      <x:c r="B57" s="18" t="str">
        <x:v>  Hotel / accommodation</x:v>
      </x:c>
      <x:c r="C57" s="156" t="s">
        <x:v>23</x:v>
      </x:c>
      <x:c r="D57" s="133" t="s">
        <x:v>23</x:v>
      </x:c>
      <x:c r="E57" s="142" t="str">
        <x:f t="shared" si="27"/>
        <x:v>—</x:v>
      </x:c>
      <x:c r="F57" s="143"/>
      <x:c r="G57" s="143" t="str">
        <x:f t="shared" si="28"/>
        <x:v>—</x:v>
      </x:c>
      <x:c r="H57" s="24"/>
    </x:row>
    <x:row r="58" ht="19.5" customHeight="1">
      <x:c r="A58" s="12"/>
      <x:c r="B58" s="25" t="s">
        <x:v>25</x:v>
      </x:c>
      <x:c r="C58" s="157" t="s">
        <x:v>23</x:v>
      </x:c>
      <x:c r="D58" s="134" t="s">
        <x:v>23</x:v>
      </x:c>
      <x:c r="E58" s="142" t="str">
        <x:f t="shared" si="27"/>
        <x:v>—</x:v>
      </x:c>
      <x:c r="F58" s="144"/>
      <x:c r="G58" s="144" t="str">
        <x:f t="shared" si="28"/>
        <x:v>—</x:v>
      </x:c>
      <x:c r="H58" s="29"/>
    </x:row>
    <x:row r="59" ht="21.75" customHeight="1">
      <x:c r="A59" s="12"/>
      <x:c r="B59" s="13" t="s">
        <x:v>26</x:v>
      </x:c>
      <x:c r="C59" s="155" t="n">
        <x:v>0.1</x:v>
      </x:c>
      <x:c r="D59" s="132" t="n">
        <x:f>C59*$D$4</x:f>
        <x:v>3500</x:v>
      </x:c>
      <x:c r="E59" s="141"/>
      <x:c r="F59" s="141"/>
      <x:c r="G59" s="141"/>
      <x:c r="H59" s="17"/>
    </x:row>
    <x:row r="60" ht="19.5" customHeight="1">
      <x:c r="A60" s="12"/>
      <x:c r="B60" s="25" t="str">
        <x:v>  Unexpected costs / last-minute extras</x:v>
      </x:c>
      <x:c r="C60" s="157" t="n">
        <x:v>0.07</x:v>
      </x:c>
      <x:c r="D60" s="134" t="n">
        <x:f>C60*$D$4</x:f>
        <x:v>2450.0000000000005</x:v>
      </x:c>
      <x:c r="E60" s="142" t="n">
        <x:f t="shared" ref="E60:E61" si="29">D60</x:f>
        <x:v>2450.0000000000005</x:v>
      </x:c>
      <x:c r="F60" s="144"/>
      <x:c r="G60" s="144" t="n">
        <x:f t="shared" ref="G60:G61" si="30">IF(E60="","",IF(F60="",E60,E60-F60))</x:f>
        <x:v>2450.0000000000005</x:v>
      </x:c>
      <x:c r="H60" s="29"/>
    </x:row>
    <x:row r="61" ht="19.5" customHeight="1">
      <x:c r="A61" s="12"/>
      <x:c r="B61" s="18" t="str">
        <x:v>  Supplier tips / thank-you gifts</x:v>
      </x:c>
      <x:c r="C61" s="156" t="n">
        <x:v>0.03</x:v>
      </x:c>
      <x:c r="D61" s="133" t="n">
        <x:f>C61*$D$4</x:f>
        <x:v>1050</x:v>
      </x:c>
      <x:c r="E61" s="142" t="n">
        <x:f t="shared" si="29">D61</x:f>
        <x:v>1050</x:v>
      </x:c>
      <x:c r="F61" s="143"/>
      <x:c r="G61" s="143" t="n">
        <x:f t="shared" si="30">IF(E61="","",IF(F61="",E61,E61-F61))</x:f>
        <x:v>1050</x:v>
      </x:c>
      <x:c r="H61" s="24"/>
    </x:row>
    <x:row r="62" ht="27.75" customHeight="1">
      <x:c r="A62" s="1"/>
      <x:c r="B62" s="36" t="str">
        <x:v>TOTAL PLANNED SPEND</x:v>
      </x:c>
      <x:c r="C62" s="158"/>
      <x:c r="D62" s="135"/>
      <x:c r="E62" s="145" t="n">
        <x:f t="shared" ref="E62:G62" si="31">SUM(E6:E61)</x:f>
        <x:v>35000</x:v>
      </x:c>
      <x:c r="F62" s="145" t="n">
        <x:f t="shared" si="31">SUM(F6:F61)</x:f>
        <x:v>0</x:v>
      </x:c>
      <x:c r="G62" s="145" t="n">
        <x:f t="shared" si="31">SUM(G6:G61)</x:f>
        <x:v>35000</x:v>
      </x:c>
      <x:c r="H62" s="1"/>
      <x:c r="I62" s="1"/>
    </x:row>
    <x:row r="63" ht="21.75" customHeight="1">
      <x:c r="B63" s="38" t="str">
        <x:v>BUDGET LEFT</x:v>
      </x:c>
      <x:c r="C63" s="159"/>
      <x:c r="D63" s="136"/>
      <x:c r="E63" s="146" t="n">
        <x:f>$D$4-E62</x:f>
        <x:v>0</x:v>
      </x:c>
      <x:c r="F63" s="136"/>
      <x:c r="G63" s="136"/>
    </x:row>
    <x:row r="64" ht="21.75" customHeight="1">
      <x:c r="B64" s="18" t="str">
        <x:v>PLANNED COST PER GUEST</x:v>
      </x:c>
      <x:c r="C64" s="159"/>
      <x:c r="D64" s="136"/>
      <x:c r="E64" s="147" t="n">
        <x:f>IFERROR(E62/$H$4,"—")</x:f>
        <x:v>350</x:v>
      </x:c>
      <x:c r="F64" s="136"/>
      <x:c r="G64" s="136"/>
    </x:row>
    <x:row r="65" ht="21.75" customHeight="1">
      <x:c r="B65" s="18" t="str">
        <x:v>% OF BUDGET ALLOCATED</x:v>
      </x:c>
      <x:c r="C65" s="159"/>
      <x:c r="D65" s="136"/>
      <x:c r="E65" s="161" t="n">
        <x:f>IFERROR(E62/$D$4,"—")</x:f>
        <x:v>1</x:v>
      </x:c>
      <x:c r="F65" s="136"/>
      <x:c r="G65" s="136"/>
    </x:row>
    <x:row r="66" ht="19.5" customHeight="1"/>
    <x:row r="67" ht="18" customHeight="1">
      <x:c r="B67" s="42" t="str">
        <x:v>💡  TIP: Yellow 'Your Budget' cells are editable — adjust any suggested figure to suit your day. Add deposits in column F and the remaining balance calculates automatically.</x:v>
      </x:c>
      <x:c r="C67" s="3"/>
      <x:c r="D67" s="3"/>
      <x:c r="E67" s="3"/>
      <x:c r="F67" s="3"/>
      <x:c r="G67" s="3"/>
      <x:c r="H67" s="4"/>
    </x:row>
    <x:row r="68" ht="19.5" customHeight="1"/>
    <x:row r="69" ht="19.5" customHeight="1"/>
    <x:row r="70" ht="19.5" customHeight="1"/>
    <x:row r="71" ht="19.5" customHeight="1"/>
    <x:row r="72" ht="19.5" customHeight="1"/>
    <x:row r="73" ht="19.5" customHeight="1"/>
    <x:row r="74" ht="19.5" customHeight="1"/>
    <x:row r="75" ht="19.5" customHeight="1"/>
    <x:row r="76" ht="19.5" customHeight="1"/>
    <x:row r="77" ht="19.5" customHeight="1"/>
    <x:row r="78" ht="19.5" customHeight="1"/>
    <x:row r="79" ht="19.5" customHeight="1"/>
    <x:row r="80" ht="19.5" customHeight="1"/>
    <x:row r="81" ht="19.5" customHeight="1"/>
    <x:row r="82" ht="19.5" customHeight="1"/>
    <x:row r="83" ht="19.5" customHeight="1"/>
    <x:row r="84" ht="19.5" customHeight="1"/>
    <x:row r="85" ht="19.5" customHeight="1"/>
    <x:row r="86" ht="19.5" customHeight="1"/>
    <x:row r="87" ht="19.5" customHeight="1"/>
    <x:row r="88" ht="19.5" customHeight="1"/>
    <x:row r="89" ht="19.5" customHeight="1"/>
    <x:row r="90" ht="19.5" customHeight="1"/>
    <x:row r="91" ht="19.5" customHeight="1"/>
    <x:row r="92" ht="19.5" customHeight="1"/>
    <x:row r="93" ht="19.5" customHeight="1"/>
    <x:row r="94" ht="19.5" customHeight="1"/>
    <x:row r="95" ht="19.5" customHeight="1"/>
    <x:row r="96" ht="19.5" customHeight="1"/>
    <x:row r="97" ht="19.5" customHeight="1"/>
    <x:row r="98" ht="19.5" customHeight="1"/>
    <x:row r="99" ht="19.5" customHeight="1"/>
    <x:row r="100" ht="19.5" customHeight="1"/>
    <x:row r="101" ht="19.5" customHeight="1"/>
    <x:row r="102" ht="19.5" customHeight="1"/>
    <x:row r="103" ht="19.5" customHeight="1"/>
    <x:row r="104" ht="19.5" customHeight="1"/>
    <x:row r="105" ht="19.5" customHeight="1"/>
    <x:row r="106" ht="19.5" customHeight="1"/>
    <x:row r="107" ht="19.5" customHeight="1"/>
    <x:row r="108" ht="19.5" customHeight="1"/>
    <x:row r="109" ht="19.5" customHeight="1"/>
    <x:row r="110" ht="19.5" customHeight="1"/>
    <x:row r="111" ht="19.5" customHeight="1"/>
    <x:row r="112" ht="19.5" customHeight="1"/>
    <x:row r="113" ht="19.5" customHeight="1"/>
    <x:row r="114" ht="19.5" customHeight="1"/>
    <x:row r="115" ht="19.5" customHeight="1"/>
    <x:row r="116" ht="19.5" customHeight="1"/>
    <x:row r="117" ht="19.5" customHeight="1"/>
    <x:row r="118" ht="19.5" customHeight="1"/>
    <x:row r="119" ht="19.5" customHeight="1"/>
    <x:row r="120" ht="19.5" customHeight="1"/>
    <x:row r="121" ht="19.5" customHeight="1"/>
    <x:row r="122" ht="19.5" customHeight="1"/>
    <x:row r="123" ht="19.5" customHeight="1"/>
    <x:row r="124" ht="19.5" customHeight="1"/>
    <x:row r="125" ht="19.5" customHeight="1"/>
    <x:row r="126" ht="19.5" customHeight="1"/>
    <x:row r="127" ht="19.5" customHeight="1"/>
    <x:row r="128" ht="19.5" customHeight="1"/>
    <x:row r="129" ht="19.5" customHeight="1"/>
    <x:row r="130" ht="19.5" customHeight="1"/>
    <x:row r="131" ht="19.5" customHeight="1"/>
    <x:row r="132" ht="19.5" customHeight="1"/>
    <x:row r="133" ht="19.5" customHeight="1"/>
    <x:row r="134" ht="19.5" customHeight="1"/>
    <x:row r="135" ht="19.5" customHeight="1"/>
    <x:row r="136" ht="19.5" customHeight="1"/>
    <x:row r="137" ht="19.5" customHeight="1"/>
    <x:row r="138" ht="19.5" customHeight="1"/>
    <x:row r="139" ht="19.5" customHeight="1"/>
    <x:row r="140" ht="19.5" customHeight="1"/>
    <x:row r="141" ht="19.5" customHeight="1"/>
    <x:row r="142" ht="19.5" customHeight="1"/>
    <x:row r="143" ht="19.5" customHeight="1"/>
    <x:row r="144" ht="19.5" customHeight="1"/>
    <x:row r="145" ht="19.5" customHeight="1"/>
    <x:row r="146" ht="19.5" customHeight="1"/>
    <x:row r="147" ht="19.5" customHeight="1"/>
    <x:row r="148" ht="19.5" customHeight="1"/>
    <x:row r="149" ht="19.5" customHeight="1"/>
    <x:row r="150" ht="19.5" customHeight="1"/>
    <x:row r="151" ht="19.5" customHeight="1"/>
    <x:row r="152" ht="19.5" customHeight="1"/>
    <x:row r="153" ht="19.5" customHeight="1"/>
    <x:row r="154" ht="19.5" customHeight="1"/>
    <x:row r="155" ht="19.5" customHeight="1"/>
    <x:row r="156" ht="19.5" customHeight="1"/>
    <x:row r="157" ht="19.5" customHeight="1"/>
    <x:row r="158" ht="19.5" customHeight="1"/>
    <x:row r="159" ht="19.5" customHeight="1"/>
    <x:row r="160" ht="19.5" customHeight="1"/>
    <x:row r="161" ht="19.5" customHeight="1"/>
    <x:row r="162" ht="19.5" customHeight="1"/>
    <x:row r="163" ht="19.5" customHeight="1"/>
    <x:row r="164" ht="19.5" customHeight="1"/>
    <x:row r="165" ht="19.5" customHeight="1"/>
    <x:row r="166" ht="19.5" customHeight="1"/>
    <x:row r="167" ht="19.5" customHeight="1"/>
    <x:row r="168" ht="19.5" customHeight="1"/>
    <x:row r="169" ht="19.5" customHeight="1"/>
    <x:row r="170" ht="19.5" customHeight="1"/>
    <x:row r="171" ht="19.5" customHeight="1"/>
    <x:row r="172" ht="19.5" customHeight="1"/>
    <x:row r="173" ht="19.5" customHeight="1"/>
    <x:row r="174" ht="19.5" customHeight="1"/>
    <x:row r="175" ht="19.5" customHeight="1"/>
    <x:row r="176" ht="19.5" customHeight="1"/>
    <x:row r="177" ht="19.5" customHeight="1"/>
    <x:row r="178" ht="19.5" customHeight="1"/>
    <x:row r="179" ht="19.5" customHeight="1"/>
    <x:row r="180" ht="19.5" customHeight="1"/>
    <x:row r="181" ht="19.5" customHeight="1"/>
    <x:row r="182" ht="19.5" customHeight="1"/>
    <x:row r="183" ht="19.5" customHeight="1"/>
    <x:row r="184" ht="19.5" customHeight="1"/>
    <x:row r="185" ht="19.5" customHeight="1"/>
    <x:row r="186" ht="19.5" customHeight="1"/>
    <x:row r="187" ht="19.5" customHeight="1"/>
    <x:row r="188" ht="19.5" customHeight="1"/>
    <x:row r="189" ht="19.5" customHeight="1"/>
    <x:row r="190" ht="19.5" customHeight="1"/>
    <x:row r="191" ht="19.5" customHeight="1"/>
    <x:row r="192" ht="19.5" customHeight="1"/>
    <x:row r="193" ht="19.5" customHeight="1"/>
    <x:row r="194" ht="19.5" customHeight="1"/>
    <x:row r="195" ht="19.5" customHeight="1"/>
    <x:row r="196" ht="19.5" customHeight="1"/>
    <x:row r="197" ht="19.5" customHeight="1"/>
    <x:row r="198" ht="19.5" customHeight="1"/>
    <x:row r="199" ht="19.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2:H2"/>
    <x:mergeCell ref="B4:C4"/>
    <x:mergeCell ref="E4:F4"/>
    <x:mergeCell ref="B67:H6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A4A4A"/>
  </x:sheetPr>
  <x:sheetViews>
    <x:sheetView showGridLines="0" workbookViewId="0"/>
  </x:sheetViews>
  <x:sheetFormatPr defaultColWidth="14.430000305175781" defaultRowHeight="15"/>
  <x:cols>
    <x:col min="1" max="1" width="3" customWidth="1"/>
    <x:col min="2" max="2" width="30" customWidth="1"/>
    <x:col min="3" max="5" width="16" customWidth="1"/>
    <x:col min="6" max="6" width="3" customWidth="1"/>
    <x:col min="7" max="26" width="8.710000038146973" customWidth="1"/>
  </x:cols>
  <x:sheetData>
    <x:row r="1" ht="19.5" customHeight="1"/>
    <x:row r="2" ht="45" customHeight="1">
      <x:c r="A2" s="1"/>
      <x:c r="B2" s="43" t="str">
        <x:v>✦  WEDDING BUDGET SUMMARY  ✦</x:v>
      </x:c>
      <x:c r="C2" s="3"/>
      <x:c r="D2" s="3"/>
      <x:c r="E2" s="4"/>
      <x:c r="F2" s="1"/>
    </x:row>
    <x:row r="3" ht="15.75" customHeight="1">
      <x:c r="B3" s="44" t="str">
        <x:v>TOTAL BUDGET</x:v>
      </x:c>
      <x:c r="C3" s="44" t="str">
        <x:v>PLANNED SPEND</x:v>
      </x:c>
      <x:c r="D3" s="44" t="str">
        <x:v>DEPOSITS PAID</x:v>
      </x:c>
      <x:c r="E3" s="44" t="str">
        <x:v>LEFT TO PAY</x:v>
      </x:c>
    </x:row>
    <x:row r="4" ht="36" customHeight="1">
      <x:c r="B4" s="162" t="n">
        <x:f>'💰 Budget Planner'!$D$4</x:f>
        <x:v>35000</x:v>
      </x:c>
      <x:c r="C4" s="162" t="n">
        <x:f>'💰 Budget Planner'!E62</x:f>
        <x:v>35000</x:v>
      </x:c>
      <x:c r="D4" s="162" t="n">
        <x:f>'💰 Budget Planner'!F62</x:f>
        <x:v>0</x:v>
      </x:c>
      <x:c r="E4" s="162" t="n">
        <x:f>'💰 Budget Planner'!G62</x:f>
        <x:v>35000</x:v>
      </x:c>
    </x:row>
    <x:row r="5" ht="19.5" customHeight="1"/>
    <x:row r="6" ht="21.75" customHeight="1">
      <x:c r="A6" s="10"/>
      <x:c r="B6" s="10" t="str">
        <x:v>CATEGORY</x:v>
      </x:c>
      <x:c r="C6" s="10" t="str">
        <x:v>GUIDE %</x:v>
      </x:c>
      <x:c r="D6" s="10" t="str">
        <x:v>SUGGESTED BUDGET</x:v>
      </x:c>
      <x:c r="E6" s="10" t="str">
        <x:v>YOUR BUDGET</x:v>
      </x:c>
    </x:row>
    <x:row r="7" ht="19.5" customHeight="1">
      <x:c r="B7" s="25" t="str">
        <x:v>Venue, Food &amp; Drink</x:v>
      </x:c>
      <x:c r="C7" s="167" t="n">
        <x:v>0.42</x:v>
      </x:c>
      <x:c r="D7" s="134" t="n">
        <x:f>C7*'💰 Budget Planner'!$D$4</x:f>
        <x:v>14700</x:v>
      </x:c>
      <x:c r="E7" s="163" t="n">
        <x:f>SUM('💰 Budget Planner'!E7:E12)</x:f>
        <x:v>14700</x:v>
      </x:c>
    </x:row>
    <x:row r="8" ht="19.5" customHeight="1">
      <x:c r="B8" s="18" t="str">
        <x:v>Photography &amp; Videography</x:v>
      </x:c>
      <x:c r="C8" s="168" t="n">
        <x:v>0.1</x:v>
      </x:c>
      <x:c r="D8" s="133" t="n">
        <x:f>C8*'💰 Budget Planner'!$D$4</x:f>
        <x:v>3500</x:v>
      </x:c>
      <x:c r="E8" s="164" t="n">
        <x:f>SUM('💰 Budget Planner'!E14:E16)</x:f>
        <x:v>3500.0000000000005</x:v>
      </x:c>
    </x:row>
    <x:row r="9" ht="19.5" customHeight="1">
      <x:c r="B9" s="25" t="str">
        <x:v>Flowers &amp; Décor</x:v>
      </x:c>
      <x:c r="C9" s="167" t="n">
        <x:v>0.08</x:v>
      </x:c>
      <x:c r="D9" s="134" t="n">
        <x:f>C9*'💰 Budget Planner'!$D$4</x:f>
        <x:v>2800</x:v>
      </x:c>
      <x:c r="E9" s="163" t="n">
        <x:f>SUM('💰 Budget Planner'!E18:E22)</x:f>
        <x:v>2800</x:v>
      </x:c>
    </x:row>
    <x:row r="10" ht="19.5" customHeight="1">
      <x:c r="B10" s="18" t="str">
        <x:v>Music &amp; Entertainment</x:v>
      </x:c>
      <x:c r="C10" s="168" t="n">
        <x:v>0.07</x:v>
      </x:c>
      <x:c r="D10" s="133" t="n">
        <x:f>C10*'💰 Budget Planner'!$D$4</x:f>
        <x:v>2450.0000000000005</x:v>
      </x:c>
      <x:c r="E10" s="164" t="n">
        <x:f>SUM('💰 Budget Planner'!E24:E26)</x:f>
        <x:v>2450</x:v>
      </x:c>
    </x:row>
    <x:row r="11" ht="19.5" customHeight="1">
      <x:c r="B11" s="25" t="str">
        <x:v>Outfits &amp; Beauty</x:v>
      </x:c>
      <x:c r="C11" s="167" t="n">
        <x:v>0.08</x:v>
      </x:c>
      <x:c r="D11" s="134" t="n">
        <x:f>C11*'💰 Budget Planner'!$D$4</x:f>
        <x:v>2800</x:v>
      </x:c>
      <x:c r="E11" s="163" t="n">
        <x:f>SUM('💰 Budget Planner'!E28:E32)</x:f>
        <x:v>2800</x:v>
      </x:c>
    </x:row>
    <x:row r="12" ht="19.5" customHeight="1">
      <x:c r="B12" s="18" t="str">
        <x:v>Planning &amp; Coordination</x:v>
      </x:c>
      <x:c r="C12" s="168" t="n">
        <x:v>0.04</x:v>
      </x:c>
      <x:c r="D12" s="133" t="n">
        <x:f>C12*'💰 Budget Planner'!$D$4</x:f>
        <x:v>1400</x:v>
      </x:c>
      <x:c r="E12" s="164" t="n">
        <x:f>SUM('💰 Budget Planner'!E34:E35)</x:f>
        <x:v>1400</x:v>
      </x:c>
    </x:row>
    <x:row r="13" ht="19.5" customHeight="1">
      <x:c r="B13" s="25" t="str">
        <x:v>Stationery</x:v>
      </x:c>
      <x:c r="C13" s="167" t="n">
        <x:v>0.02</x:v>
      </x:c>
      <x:c r="D13" s="134" t="n">
        <x:f>C13*'💰 Budget Planner'!$D$4</x:f>
        <x:v>700</x:v>
      </x:c>
      <x:c r="E13" s="163" t="n">
        <x:f>SUM('💰 Budget Planner'!E37:E40)</x:f>
        <x:v>700</x:v>
      </x:c>
    </x:row>
    <x:row r="14" ht="19.5" customHeight="1">
      <x:c r="B14" s="18" t="str">
        <x:v>Transport</x:v>
      </x:c>
      <x:c r="C14" s="168" t="n">
        <x:v>0.03</x:v>
      </x:c>
      <x:c r="D14" s="133" t="n">
        <x:f>C14*'💰 Budget Planner'!$D$4</x:f>
        <x:v>1050</x:v>
      </x:c>
      <x:c r="E14" s="164" t="n">
        <x:f>SUM('💰 Budget Planner'!E42:E44)</x:f>
        <x:v>1050</x:v>
      </x:c>
    </x:row>
    <x:row r="15" ht="19.5" customHeight="1">
      <x:c r="B15" s="25" t="str">
        <x:v>Wedding Rings</x:v>
      </x:c>
      <x:c r="C15" s="167" t="n">
        <x:v>0.03</x:v>
      </x:c>
      <x:c r="D15" s="134" t="n">
        <x:f>C15*'💰 Budget Planner'!$D$4</x:f>
        <x:v>1050</x:v>
      </x:c>
      <x:c r="E15" s="163" t="n">
        <x:f>SUM('💰 Budget Planner'!E46:E47)</x:f>
        <x:v>1050</x:v>
      </x:c>
    </x:row>
    <x:row r="16" ht="19.5" customHeight="1">
      <x:c r="B16" s="18" t="str">
        <x:v>Pre-wedding &amp; Next-day Events</x:v>
      </x:c>
      <x:c r="C16" s="168" t="n">
        <x:v>0.02</x:v>
      </x:c>
      <x:c r="D16" s="133" t="n">
        <x:f>C16*'💰 Budget Planner'!$D$4</x:f>
        <x:v>700</x:v>
      </x:c>
      <x:c r="E16" s="164" t="n">
        <x:f>SUM('💰 Budget Planner'!E49:E50)</x:f>
        <x:v>700</x:v>
      </x:c>
    </x:row>
    <x:row r="17" ht="19.5" customHeight="1">
      <x:c r="B17" s="25" t="str">
        <x:v>Favours &amp; Gifts</x:v>
      </x:c>
      <x:c r="C17" s="167" t="n">
        <x:v>0.01</x:v>
      </x:c>
      <x:c r="D17" s="134" t="n">
        <x:f>C17*'💰 Budget Planner'!$D$4</x:f>
        <x:v>350</x:v>
      </x:c>
      <x:c r="E17" s="163" t="n">
        <x:f>SUM('💰 Budget Planner'!E52:E54)</x:f>
        <x:v>350</x:v>
      </x:c>
    </x:row>
    <x:row r="18" ht="19.5" customHeight="1">
      <x:c r="B18" s="18" t="s">
        <x:v>27</x:v>
      </x:c>
      <x:c r="C18" s="168" t="s">
        <x:v>23</x:v>
      </x:c>
      <x:c r="D18" s="133" t="s">
        <x:v>23</x:v>
      </x:c>
      <x:c r="E18" s="164" t="str">
        <x:v>—</x:v>
      </x:c>
    </x:row>
    <x:row r="19" ht="19.5" customHeight="1">
      <x:c r="B19" s="25" t="str">
        <x:v>Contingency / Buffer</x:v>
      </x:c>
      <x:c r="C19" s="167" t="n">
        <x:v>0.1</x:v>
      </x:c>
      <x:c r="D19" s="134" t="n">
        <x:f>C19*'💰 Budget Planner'!$D$4</x:f>
        <x:v>3500</x:v>
      </x:c>
      <x:c r="E19" s="163" t="n">
        <x:f>SUM('💰 Budget Planner'!E60:E61)</x:f>
        <x:v>3500.0000000000005</x:v>
      </x:c>
    </x:row>
    <x:row r="20" ht="25.5" customHeight="1">
      <x:c r="A20" s="1"/>
      <x:c r="B20" s="36" t="s">
        <x:v>28</x:v>
      </x:c>
      <x:c r="C20" s="169" t="n">
        <x:f>SUM(C7:C19)</x:f>
        <x:v>1</x:v>
      </x:c>
      <x:c r="D20" s="135" t="n">
        <x:f>SUM(D7:D19)</x:f>
        <x:v>35000</x:v>
      </x:c>
      <x:c r="E20" s="135" t="n">
        <x:f>SUM(E7:E19)</x:f>
        <x:v>35000</x:v>
      </x:c>
    </x:row>
    <x:row r="21" ht="19.5" customHeight="1"/>
    <x:row r="22" ht="15.75" customHeight="1">
      <x:c r="B22" s="177" t="str">
        <x:v>🇬🇧  UK BUDGETING NOTES
• Keep 5–10% aside for unexpected costs, supplier changes and last-minute extras.
• Venue, food and drink will usually be the largest part of the budget.
• Ask whether quotes include VAT, service charges, delivery, setup and collection.
• Confirm final payment dates in writing and keep a record of every deposit.
• The suggested split is only a guide — change the yellow budget cells to match what matters most to you.</x:v>
      </x:c>
      <x:c r="C22" s="178"/>
      <x:c r="D22" s="178"/>
      <x:c r="E22" s="179"/>
    </x:row>
    <x:row r="23" ht="15.75" customHeight="1">
      <x:c r="B23" s="55"/>
      <x:c r="E23" s="56"/>
    </x:row>
    <x:row r="24" ht="15.75" customHeight="1">
      <x:c r="B24" s="55"/>
      <x:c r="E24" s="56"/>
    </x:row>
    <x:row r="25" ht="15.75" customHeight="1">
      <x:c r="B25" s="55"/>
      <x:c r="E25" s="56"/>
    </x:row>
    <x:row r="26" ht="15.75" customHeight="1">
      <x:c r="B26" s="55"/>
      <x:c r="E26" s="56"/>
    </x:row>
    <x:row r="27" ht="15.75" customHeight="1">
      <x:c r="B27" s="57"/>
      <x:c r="C27" s="58"/>
      <x:c r="D27" s="58"/>
      <x:c r="E27" s="59"/>
    </x:row>
    <x:row r="28" ht="19.5" customHeight="1"/>
    <x:row r="29" ht="19.5" customHeight="1"/>
    <x:row r="30" ht="19.5" customHeight="1"/>
    <x:row r="31" ht="19.5" customHeight="1"/>
    <x:row r="32" ht="19.5" customHeight="1"/>
    <x:row r="33" ht="19.5" customHeight="1"/>
    <x:row r="34" ht="19.5" customHeight="1"/>
    <x:row r="35" ht="19.5" customHeight="1"/>
    <x:row r="36" ht="19.5" customHeight="1"/>
    <x:row r="37" ht="19.5" customHeight="1"/>
    <x:row r="38" ht="19.5" customHeight="1"/>
    <x:row r="39" ht="19.5" customHeight="1"/>
    <x:row r="40" ht="19.5" customHeight="1"/>
    <x:row r="41" ht="19.5" customHeight="1"/>
    <x:row r="42" ht="19.5" customHeight="1"/>
    <x:row r="43" ht="19.5" customHeight="1"/>
    <x:row r="44" ht="19.5" customHeight="1"/>
    <x:row r="45" ht="19.5" customHeight="1"/>
    <x:row r="46" ht="19.5" customHeight="1"/>
    <x:row r="47" ht="19.5" customHeight="1"/>
    <x:row r="48" ht="19.5" customHeight="1"/>
    <x:row r="49" ht="19.5" customHeight="1"/>
    <x:row r="50" ht="19.5" customHeight="1"/>
    <x:row r="51" ht="19.5" customHeight="1"/>
    <x:row r="52" ht="19.5" customHeight="1"/>
    <x:row r="53" ht="19.5" customHeight="1"/>
    <x:row r="54" ht="19.5" customHeight="1"/>
    <x:row r="55" ht="19.5" customHeight="1"/>
    <x:row r="56" ht="19.5" customHeight="1"/>
    <x:row r="57" ht="19.5" customHeight="1"/>
    <x:row r="58" ht="19.5" customHeight="1"/>
    <x:row r="59" ht="19.5" customHeight="1"/>
    <x:row r="60" ht="19.5" customHeight="1"/>
    <x:row r="61" ht="19.5" customHeight="1"/>
    <x:row r="62" ht="19.5" customHeight="1"/>
    <x:row r="63" ht="19.5" customHeight="1"/>
    <x:row r="64" ht="19.5" customHeight="1"/>
    <x:row r="65" ht="19.5" customHeight="1"/>
    <x:row r="66" ht="19.5" customHeight="1"/>
    <x:row r="67" ht="19.5" customHeight="1"/>
    <x:row r="68" ht="19.5" customHeight="1"/>
    <x:row r="69" ht="19.5" customHeight="1"/>
    <x:row r="70" ht="19.5" customHeight="1"/>
    <x:row r="71" ht="19.5" customHeight="1"/>
    <x:row r="72" ht="19.5" customHeight="1"/>
    <x:row r="73" ht="19.5" customHeight="1"/>
    <x:row r="74" ht="19.5" customHeight="1"/>
    <x:row r="75" ht="19.5" customHeight="1"/>
    <x:row r="76" ht="19.5" customHeight="1"/>
    <x:row r="77" ht="19.5" customHeight="1"/>
    <x:row r="78" ht="19.5" customHeight="1"/>
    <x:row r="79" ht="19.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2:E2"/>
    <x:mergeCell ref="B22:E2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C9A7E"/>
  </x:sheetPr>
  <x:sheetViews>
    <x:sheetView showGridLines="0" workbookViewId="0"/>
  </x:sheetViews>
  <x:sheetFormatPr defaultColWidth="14.430000305175781" defaultRowHeight="15"/>
  <x:cols>
    <x:col min="1" max="1" width="3" customWidth="1"/>
    <x:col min="2" max="2" width="20" customWidth="1"/>
    <x:col min="3" max="3" width="22" customWidth="1"/>
    <x:col min="4" max="4" width="18" customWidth="1"/>
    <x:col min="5" max="9" width="14" customWidth="1"/>
    <x:col min="10" max="10" width="20" customWidth="1"/>
    <x:col min="11" max="11" width="3" customWidth="1"/>
    <x:col min="12" max="26" width="8.710000038146973" customWidth="1"/>
  </x:cols>
  <x:sheetData>
    <x:row r="1" ht="19.5" customHeight="1"/>
    <x:row r="2" ht="45" customHeight="1">
      <x:c r="A2" s="1"/>
      <x:c r="B2" s="43" t="str">
        <x:v>✦  SUPPLIER CONTACT &amp; PAYMENT TRACKER  ✦</x:v>
      </x:c>
      <x:c r="C2" s="3"/>
      <x:c r="D2" s="3"/>
      <x:c r="E2" s="3"/>
      <x:c r="F2" s="3"/>
      <x:c r="G2" s="3"/>
      <x:c r="H2" s="3"/>
      <x:c r="I2" s="3"/>
      <x:c r="J2" s="4"/>
      <x:c r="K2" s="1"/>
    </x:row>
    <x:row r="3" ht="19.5" customHeight="1"/>
    <x:row r="4" ht="21.75" customHeight="1">
      <x:c r="A4" s="10"/>
      <x:c r="B4" s="10" t="str">
        <x:v>CATEGORY</x:v>
      </x:c>
      <x:c r="C4" s="10" t="str">
        <x:v>SUPPLIER</x:v>
      </x:c>
      <x:c r="D4" s="10" t="str">
        <x:v>CONTACT / WEBSITE</x:v>
      </x:c>
      <x:c r="E4" s="10" t="str">
        <x:v>QUOTED PRICE</x:v>
      </x:c>
      <x:c r="F4" s="10" t="str">
        <x:v>DEPOSIT</x:v>
      </x:c>
      <x:c r="G4" s="10" t="str">
        <x:v>DEPOSIT DATE</x:v>
      </x:c>
      <x:c r="H4" s="10" t="str">
        <x:v>FINAL PAYMENT</x:v>
      </x:c>
      <x:c r="I4" s="10" t="str">
        <x:v>DUE DATE</x:v>
      </x:c>
      <x:c r="J4" s="10" t="str">
        <x:v>STATUS / NOTES</x:v>
      </x:c>
      <x:c r="K4" s="10"/>
    </x:row>
    <x:row r="5" ht="21.75" customHeight="1">
      <x:c r="B5" s="60" t="s">
        <x:v>29</x:v>
      </x:c>
      <x:c r="C5" s="61"/>
      <x:c r="D5" s="61"/>
      <x:c r="E5" s="144"/>
      <x:c r="F5" s="144"/>
      <x:c r="G5" s="173"/>
      <x:c r="H5" s="144"/>
      <x:c r="I5" s="173"/>
      <x:c r="J5" s="61"/>
    </x:row>
    <x:row r="6" ht="21.75" customHeight="1">
      <x:c r="B6" s="63" t="s">
        <x:v>30</x:v>
      </x:c>
      <x:c r="C6" s="64"/>
      <x:c r="D6" s="64"/>
      <x:c r="E6" s="143"/>
      <x:c r="F6" s="143"/>
      <x:c r="G6" s="174"/>
      <x:c r="H6" s="143"/>
      <x:c r="I6" s="174"/>
      <x:c r="J6" s="64"/>
    </x:row>
    <x:row r="7" ht="21.75" customHeight="1">
      <x:c r="B7" s="60" t="str">
        <x:v>Drinks / Bar</x:v>
      </x:c>
      <x:c r="C7" s="61"/>
      <x:c r="D7" s="61"/>
      <x:c r="E7" s="144"/>
      <x:c r="F7" s="144"/>
      <x:c r="G7" s="173"/>
      <x:c r="H7" s="144"/>
      <x:c r="I7" s="173"/>
      <x:c r="J7" s="61"/>
    </x:row>
    <x:row r="8" ht="21.75" customHeight="1">
      <x:c r="B8" s="63" t="s">
        <x:v>31</x:v>
      </x:c>
      <x:c r="C8" s="64"/>
      <x:c r="D8" s="64"/>
      <x:c r="E8" s="143"/>
      <x:c r="F8" s="143"/>
      <x:c r="G8" s="174"/>
      <x:c r="H8" s="143"/>
      <x:c r="I8" s="174"/>
      <x:c r="J8" s="64"/>
    </x:row>
    <x:row r="9" ht="21.75" customHeight="1">
      <x:c r="B9" s="60" t="s">
        <x:v>32</x:v>
      </x:c>
      <x:c r="C9" s="61"/>
      <x:c r="D9" s="61"/>
      <x:c r="E9" s="144"/>
      <x:c r="F9" s="144"/>
      <x:c r="G9" s="173"/>
      <x:c r="H9" s="144"/>
      <x:c r="I9" s="173"/>
      <x:c r="J9" s="61"/>
    </x:row>
    <x:row r="10" ht="21.75" customHeight="1">
      <x:c r="B10" s="63" t="s">
        <x:v>33</x:v>
      </x:c>
      <x:c r="C10" s="64"/>
      <x:c r="D10" s="64"/>
      <x:c r="E10" s="143"/>
      <x:c r="F10" s="143"/>
      <x:c r="G10" s="174"/>
      <x:c r="H10" s="143"/>
      <x:c r="I10" s="174"/>
      <x:c r="J10" s="64"/>
    </x:row>
    <x:row r="11" ht="21.75" customHeight="1">
      <x:c r="B11" s="60" t="s">
        <x:v>34</x:v>
      </x:c>
      <x:c r="C11" s="61"/>
      <x:c r="D11" s="61"/>
      <x:c r="E11" s="144"/>
      <x:c r="F11" s="144"/>
      <x:c r="G11" s="173"/>
      <x:c r="H11" s="144"/>
      <x:c r="I11" s="173"/>
      <x:c r="J11" s="61"/>
    </x:row>
    <x:row r="12" ht="21.75" customHeight="1">
      <x:c r="B12" s="63" t="str">
        <x:v>Décor / Hire</x:v>
      </x:c>
      <x:c r="C12" s="64"/>
      <x:c r="D12" s="64"/>
      <x:c r="E12" s="143"/>
      <x:c r="F12" s="143"/>
      <x:c r="G12" s="174"/>
      <x:c r="H12" s="143"/>
      <x:c r="I12" s="174"/>
      <x:c r="J12" s="64"/>
    </x:row>
    <x:row r="13" ht="21.75" customHeight="1">
      <x:c r="B13" s="60" t="s">
        <x:v>35</x:v>
      </x:c>
      <x:c r="C13" s="61"/>
      <x:c r="D13" s="61"/>
      <x:c r="E13" s="144"/>
      <x:c r="F13" s="144"/>
      <x:c r="G13" s="173"/>
      <x:c r="H13" s="144"/>
      <x:c r="I13" s="173"/>
      <x:c r="J13" s="61"/>
    </x:row>
    <x:row r="14" ht="21.75" customHeight="1">
      <x:c r="B14" s="63" t="str">
        <x:v>Band / Musicians</x:v>
      </x:c>
      <x:c r="C14" s="64"/>
      <x:c r="D14" s="64"/>
      <x:c r="E14" s="143"/>
      <x:c r="F14" s="143"/>
      <x:c r="G14" s="174"/>
      <x:c r="H14" s="143"/>
      <x:c r="I14" s="174"/>
      <x:c r="J14" s="64"/>
    </x:row>
    <x:row r="15" ht="21.75" customHeight="1">
      <x:c r="B15" s="60" t="s">
        <x:v>36</x:v>
      </x:c>
      <x:c r="C15" s="61"/>
      <x:c r="D15" s="61"/>
      <x:c r="E15" s="144"/>
      <x:c r="F15" s="144"/>
      <x:c r="G15" s="173"/>
      <x:c r="H15" s="144"/>
      <x:c r="I15" s="173"/>
      <x:c r="J15" s="61"/>
    </x:row>
    <x:row r="16" ht="21.75" customHeight="1">
      <x:c r="B16" s="63" t="str">
        <x:v>On-the-day Coordinator</x:v>
      </x:c>
      <x:c r="C16" s="64"/>
      <x:c r="D16" s="64"/>
      <x:c r="E16" s="143"/>
      <x:c r="F16" s="143"/>
      <x:c r="G16" s="174"/>
      <x:c r="H16" s="143"/>
      <x:c r="I16" s="174"/>
      <x:c r="J16" s="64"/>
    </x:row>
    <x:row r="17" ht="21.75" customHeight="1">
      <x:c r="B17" s="60" t="s">
        <x:v>37</x:v>
      </x:c>
      <x:c r="C17" s="61"/>
      <x:c r="D17" s="61"/>
      <x:c r="E17" s="144"/>
      <x:c r="F17" s="144"/>
      <x:c r="G17" s="173"/>
      <x:c r="H17" s="144"/>
      <x:c r="I17" s="173"/>
      <x:c r="J17" s="61"/>
    </x:row>
    <x:row r="18" ht="21.75" customHeight="1">
      <x:c r="B18" s="63" t="s">
        <x:v>38</x:v>
      </x:c>
      <x:c r="C18" s="64"/>
      <x:c r="D18" s="64"/>
      <x:c r="E18" s="143"/>
      <x:c r="F18" s="143"/>
      <x:c r="G18" s="174"/>
      <x:c r="H18" s="143"/>
      <x:c r="I18" s="174"/>
      <x:c r="J18" s="64"/>
    </x:row>
    <x:row r="19" ht="21.75" customHeight="1">
      <x:c r="B19" s="60" t="str">
        <x:v>Transport</x:v>
      </x:c>
      <x:c r="C19" s="61"/>
      <x:c r="D19" s="61"/>
      <x:c r="E19" s="144"/>
      <x:c r="F19" s="144"/>
      <x:c r="G19" s="173"/>
      <x:c r="H19" s="144"/>
      <x:c r="I19" s="173"/>
      <x:c r="J19" s="61"/>
    </x:row>
    <x:row r="20" ht="21.75" customHeight="1">
      <x:c r="B20" s="63" t="str">
        <x:v>Registrar / Celebrant</x:v>
      </x:c>
      <x:c r="C20" s="64"/>
      <x:c r="D20" s="64"/>
      <x:c r="E20" s="143"/>
      <x:c r="F20" s="143"/>
      <x:c r="G20" s="174"/>
      <x:c r="H20" s="143"/>
      <x:c r="I20" s="174"/>
      <x:c r="J20" s="64"/>
    </x:row>
    <x:row r="21" ht="21.75" customHeight="1">
      <x:c r="B21" s="60" t="str">
        <x:v>Stationery / Invitations</x:v>
      </x:c>
      <x:c r="C21" s="61"/>
      <x:c r="D21" s="61"/>
      <x:c r="E21" s="144"/>
      <x:c r="F21" s="144"/>
      <x:c r="G21" s="173"/>
      <x:c r="H21" s="144"/>
      <x:c r="I21" s="173"/>
      <x:c r="J21" s="61"/>
    </x:row>
    <x:row r="22" ht="21.75" customHeight="1">
      <x:c r="B22" s="63" t="s">
        <x:v>39</x:v>
      </x:c>
      <x:c r="C22" s="64"/>
      <x:c r="D22" s="64"/>
      <x:c r="E22" s="143"/>
      <x:c r="F22" s="143"/>
      <x:c r="G22" s="174"/>
      <x:c r="H22" s="143"/>
      <x:c r="I22" s="174"/>
      <x:c r="J22" s="64"/>
    </x:row>
    <x:row r="23" ht="21.75" customHeight="1">
      <x:c r="B23" s="60" t="s">
        <x:v>40</x:v>
      </x:c>
      <x:c r="C23" s="61"/>
      <x:c r="D23" s="61"/>
      <x:c r="E23" s="144"/>
      <x:c r="F23" s="144"/>
      <x:c r="G23" s="173"/>
      <x:c r="H23" s="144"/>
      <x:c r="I23" s="173"/>
      <x:c r="J23" s="61"/>
    </x:row>
    <x:row r="24" ht="21.75" customHeight="1">
      <x:c r="B24" s="63" t="s">
        <x:v>41</x:v>
      </x:c>
      <x:c r="C24" s="64"/>
      <x:c r="D24" s="64"/>
      <x:c r="E24" s="143"/>
      <x:c r="F24" s="143"/>
      <x:c r="G24" s="174"/>
      <x:c r="H24" s="143"/>
      <x:c r="I24" s="174"/>
      <x:c r="J24" s="64"/>
    </x:row>
    <x:row r="25" ht="19.5" customHeight="1"/>
    <x:row r="26" ht="18" customHeight="1">
      <x:c r="B26" s="181" t="str">
        <x:v>💡  TIP: Always check whether quotes include VAT, service charge, travel, delivery, setup and collection. Keep payment dates and cancellation terms in writing.</x:v>
      </x:c>
      <x:c r="C26" s="182"/>
      <x:c r="D26" s="182"/>
      <x:c r="E26" s="182"/>
      <x:c r="F26" s="182"/>
      <x:c r="G26" s="182"/>
      <x:c r="H26" s="182"/>
      <x:c r="I26" s="182"/>
      <x:c r="J26" s="183"/>
    </x:row>
    <x:row r="27" ht="19.5" customHeight="1"/>
    <x:row r="28" ht="19.5" customHeight="1"/>
    <x:row r="29" ht="19.5" customHeight="1"/>
    <x:row r="30" ht="19.5" customHeight="1"/>
    <x:row r="31" ht="19.5" customHeight="1"/>
    <x:row r="32" ht="19.5" customHeight="1"/>
    <x:row r="33" ht="19.5" customHeight="1"/>
    <x:row r="34" ht="19.5" customHeight="1"/>
    <x:row r="35" ht="19.5" customHeight="1"/>
    <x:row r="36" ht="19.5" customHeight="1"/>
    <x:row r="37" ht="19.5" customHeight="1"/>
    <x:row r="38" ht="19.5" customHeight="1"/>
    <x:row r="39" ht="19.5" customHeight="1"/>
    <x:row r="40" ht="19.5" customHeight="1"/>
    <x:row r="41" ht="19.5" customHeight="1"/>
    <x:row r="42" ht="19.5" customHeight="1"/>
    <x:row r="43" ht="19.5" customHeight="1"/>
    <x:row r="44" ht="19.5" customHeight="1"/>
    <x:row r="45" ht="19.5" customHeight="1"/>
    <x:row r="46" ht="19.5" customHeight="1"/>
    <x:row r="47" ht="19.5" customHeight="1"/>
    <x:row r="48" ht="19.5" customHeight="1"/>
    <x:row r="49" ht="19.5" customHeight="1"/>
    <x:row r="50" ht="19.5" customHeight="1"/>
    <x:row r="51" ht="19.5" customHeight="1"/>
    <x:row r="52" ht="19.5" customHeight="1"/>
    <x:row r="53" ht="19.5" customHeight="1"/>
    <x:row r="54" ht="19.5" customHeight="1"/>
    <x:row r="55" ht="19.5" customHeight="1"/>
    <x:row r="56" ht="19.5" customHeight="1"/>
    <x:row r="57" ht="19.5" customHeight="1"/>
    <x:row r="58" ht="19.5" customHeight="1"/>
    <x:row r="59" ht="19.5" customHeight="1"/>
    <x:row r="60" ht="19.5" customHeight="1"/>
    <x:row r="61" ht="19.5" customHeight="1"/>
    <x:row r="62" ht="19.5" customHeight="1"/>
    <x:row r="63" ht="19.5" customHeight="1"/>
    <x:row r="64" ht="19.5" customHeight="1"/>
    <x:row r="65" ht="19.5" customHeight="1"/>
    <x:row r="66" ht="19.5" customHeight="1"/>
    <x:row r="67" ht="19.5" customHeight="1"/>
    <x:row r="68" ht="19.5" customHeight="1"/>
    <x:row r="69" ht="19.5" customHeight="1"/>
    <x:row r="70" ht="19.5" customHeight="1"/>
    <x:row r="71" ht="19.5" customHeight="1"/>
    <x:row r="72" ht="19.5" customHeight="1"/>
    <x:row r="73" ht="19.5" customHeight="1"/>
    <x:row r="74" ht="19.5" customHeight="1"/>
    <x:row r="75" ht="19.5" customHeight="1"/>
    <x:row r="76" ht="19.5" customHeight="1"/>
    <x:row r="77" ht="19.5" customHeight="1"/>
    <x:row r="78" ht="19.5" customHeight="1"/>
    <x:row r="79" ht="19.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2:J2"/>
    <x:mergeCell ref="B26:J26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84C4C"/>
  </x:sheetPr>
  <x:sheetViews>
    <x:sheetView showGridLines="0" workbookViewId="0"/>
  </x:sheetViews>
  <x:sheetFormatPr defaultColWidth="14.430000305175781" defaultRowHeight="15"/>
  <x:cols>
    <x:col min="1" max="1" width="3" customWidth="1"/>
    <x:col min="2" max="2" width="28" customWidth="1"/>
    <x:col min="3" max="3" width="59" customWidth="1"/>
    <x:col min="4" max="4" width="53.13999938964844" customWidth="1"/>
    <x:col min="5" max="5" width="3" customWidth="1"/>
    <x:col min="6" max="26" width="8.710000038146973" customWidth="1"/>
  </x:cols>
  <x:sheetData>
    <x:row r="1" ht="19.5" customHeight="1"/>
    <x:row r="2" ht="45" customHeight="1">
      <x:c r="A2" s="1"/>
      <x:c r="B2" s="43" t="str">
        <x:v>✦  WHERE TO SPEND vs. SAVE  ✦</x:v>
      </x:c>
      <x:c r="C2" s="3"/>
      <x:c r="D2" s="4"/>
      <x:c r="E2" s="1"/>
    </x:row>
    <x:row r="3" ht="19.5" customHeight="1"/>
    <x:row r="4" ht="21.75" customHeight="1">
      <x:c r="A4" s="10"/>
      <x:c r="B4" s="10" t="str">
        <x:v>CATEGORY</x:v>
      </x:c>
      <x:c r="C4" s="10" t="str">
        <x:v>SPEND / SAVE ADVICE</x:v>
      </x:c>
      <x:c r="D4" s="10" t="str">
        <x:v>MONEY-SAVING IDEA</x:v>
      </x:c>
    </x:row>
    <x:row r="5" ht="30" customHeight="1">
      <x:c r="B5" s="60" t="s">
        <x:v>42</x:v>
      </x:c>
      <x:c r="C5" s="185" t="str">
        <x:v>SPEND — good photography is one of the few things you keep long after the day.</x:v>
      </x:c>
      <x:c r="D5" s="186" t="str">
        <x:v>Book early, compare full-day packages and only add albums or engagement shoots if you genuinely want them.</x:v>
      </x:c>
    </x:row>
    <x:row r="6" ht="30" customHeight="1">
      <x:c r="B6" s="63" t="s">
        <x:v>43</x:v>
      </x:c>
      <x:c r="C6" s="187" t="str">
        <x:v>SPEND if the setting and guest experience matter most; SAVE with a weekday, Sunday or off-season date.</x:v>
      </x:c>
      <x:c r="D6" s="188" t="str">
        <x:v>Packages that include furniture, staffing and catering can be better value than hiring everything separately.</x:v>
      </x:c>
    </x:row>
    <x:row r="7" ht="30" customHeight="1">
      <x:c r="B7" s="60" t="s">
        <x:v>44</x:v>
      </x:c>
      <x:c r="C7" s="185" t="str">
        <x:v>SAVE — flowers make a big visual impact, but there are plenty of clever ways to scale them back.</x:v>
      </x:c>
      <x:c r="D7" s="186" t="str">
        <x:v>Choose seasonal British-grown flowers, reuse ceremony arrangements and add foliage or candles for volume.</x:v>
      </x:c>
    </x:row>
    <x:row r="8" ht="30" customHeight="1">
      <x:c r="B8" s="63" t="s">
        <x:v>45</x:v>
      </x:c>
      <x:c r="C8" s="187" t="str">
        <x:v>SAVE with a DJ; SPEND on a live band if music is one of your top priorities.</x:v>
      </x:c>
      <x:c r="D8" s="188" t="str">
        <x:v>Use a curated playlist for drinks or dinner, then pay for live entertainment only for the part of the day that matters most.</x:v>
      </x:c>
    </x:row>
    <x:row r="9" ht="30" customHeight="1">
      <x:c r="B9" s="60" t="s">
        <x:v>46</x:v>
      </x:c>
      <x:c r="C9" s="185" t="str">
        <x:v>SAVE — a smaller display cake plus a simple kitchen cake can work brilliantly.</x:v>
      </x:c>
      <x:c r="D9" s="186" t="str">
        <x:v>Keep the decorated cake for cutting/photos and serve a simpler cake behind the scenes.</x:v>
      </x:c>
    </x:row>
    <x:row r="10" ht="30" customHeight="1">
      <x:c r="B10" s="63" t="s">
        <x:v>47</x:v>
      </x:c>
      <x:c r="C10" s="187" t="str">
        <x:v>SPEND if the outfit is a major priority; SAVE with sample sales, pre-loved dresses or simpler alterations.</x:v>
      </x:c>
      <x:c r="D10" s="188" t="str">
        <x:v>Set a total outfit budget including alterations, shoes, accessories and underwear — those extras add up quickly.</x:v>
      </x:c>
    </x:row>
    <x:row r="11" ht="30" customHeight="1">
      <x:c r="B11" s="60" t="s">
        <x:v>48</x:v>
      </x:c>
      <x:c r="C11" s="185" t="str">
        <x:v>SPEND on support if it reduces stress. An on-the-day coordinator can be a useful middle ground.</x:v>
      </x:c>
      <x:c r="D11" s="186" t="str">
        <x:v>If you do not need full planning, book coordination for the final weeks and wedding day instead.</x:v>
      </x:c>
    </x:row>
    <x:row r="12" ht="30" customHeight="1">
      <x:c r="B12" s="63" t="s">
        <x:v>49</x:v>
      </x:c>
      <x:c r="C12" s="187" t="str">
        <x:v>SPEND on food and drink if guest experience is high on your list.</x:v>
      </x:c>
      <x:c r="D12" s="188" t="str">
        <x:v>Ask about sharing menus, seasonal dishes, corkage and drinks packages before committing to an open bar.</x:v>
      </x:c>
    </x:row>
    <x:row r="13" ht="30" customHeight="1">
      <x:c r="B13" s="60" t="s">
        <x:v>50</x:v>
      </x:c>
      <x:c r="C13" s="185" t="str">
        <x:v>SAVE — digital save-the-dates and simple printed stationery can look polished without costing a fortune.</x:v>
      </x:c>
      <x:c r="D13" s="186" t="str">
        <x:v>Use a wedding website for timings, travel and FAQs, then print only invitations and essential on-the-day pieces.</x:v>
      </x:c>
    </x:row>
    <x:row r="14" ht="30" customHeight="1">
      <x:c r="B14" s="63" t="str">
        <x:v>🎁 Favours</x:v>
      </x:c>
      <x:c r="C14" s="187" t="str">
        <x:v>SAVE — favours are easy to overspend on and many are left behind.</x:v>
      </x:c>
      <x:c r="D14" s="188" t="str">
        <x:v>Choose something edible/useful, make a charity donation, or skip them altogether.</x:v>
      </x:c>
    </x:row>
    <x:row r="15" ht="30" customHeight="1">
      <x:c r="B15" s="60" t="s">
        <x:v>51</x:v>
      </x:c>
      <x:c r="C15" s="185" t="str">
        <x:v>SAVE by keeping venues and accommodation close together where possible.</x:v>
      </x:c>
      <x:c r="D15" s="186" t="str">
        <x:v>One coach at set times is often better value than multiple cars; give guests local taxi details too.</x:v>
      </x:c>
    </x:row>
    <x:row r="16" ht="30" customHeight="1">
      <x:c r="B16" s="63" t="s">
        <x:v>52</x:v>
      </x:c>
      <x:c r="C16" s="187" t="str">
        <x:v>ALWAYS keep 5–10% unallocated for changes, extra guests, supplier charges or weather-related costs.</x:v>
      </x:c>
      <x:c r="D16" s="188" t="str">
        <x:v>Do not commit the final part of the budget too early. Leave yourself a proper buffer until the last payments are due.</x:v>
      </x:c>
    </x:row>
    <x:row r="17" ht="19.5" customHeight="1"/>
    <x:row r="18" ht="19.5" customHeight="1"/>
    <x:row r="19" ht="19.5" customHeight="1"/>
    <x:row r="20" ht="19.5" customHeight="1"/>
    <x:row r="21" ht="19.5" customHeight="1"/>
    <x:row r="22" ht="19.5" customHeight="1"/>
    <x:row r="23" ht="19.5" customHeight="1"/>
    <x:row r="24" ht="19.5" customHeight="1"/>
    <x:row r="25" ht="19.5" customHeight="1"/>
    <x:row r="26" ht="19.5" customHeight="1"/>
    <x:row r="27" ht="19.5" customHeight="1"/>
    <x:row r="28" ht="19.5" customHeight="1"/>
    <x:row r="29" ht="19.5" customHeight="1"/>
    <x:row r="30" ht="19.5" customHeight="1"/>
    <x:row r="31" ht="19.5" customHeight="1"/>
    <x:row r="32" ht="19.5" customHeight="1"/>
    <x:row r="33" ht="19.5" customHeight="1"/>
    <x:row r="34" ht="19.5" customHeight="1"/>
    <x:row r="35" ht="19.5" customHeight="1"/>
    <x:row r="36" ht="19.5" customHeight="1"/>
    <x:row r="37" ht="19.5" customHeight="1"/>
    <x:row r="38" ht="19.5" customHeight="1"/>
    <x:row r="39" ht="19.5" customHeight="1"/>
    <x:row r="40" ht="19.5" customHeight="1"/>
    <x:row r="41" ht="19.5" customHeight="1"/>
    <x:row r="42" ht="19.5" customHeight="1"/>
    <x:row r="43" ht="19.5" customHeight="1"/>
    <x:row r="44" ht="19.5" customHeight="1"/>
    <x:row r="45" ht="19.5" customHeight="1"/>
    <x:row r="46" ht="19.5" customHeight="1"/>
    <x:row r="47" ht="19.5" customHeight="1"/>
    <x:row r="48" ht="19.5" customHeight="1"/>
    <x:row r="49" ht="19.5" customHeight="1"/>
    <x:row r="50" ht="19.5" customHeight="1"/>
    <x:row r="51" ht="19.5" customHeight="1"/>
    <x:row r="52" ht="19.5" customHeight="1"/>
    <x:row r="53" ht="19.5" customHeight="1"/>
    <x:row r="54" ht="19.5" customHeight="1"/>
    <x:row r="55" ht="19.5" customHeight="1"/>
    <x:row r="56" ht="19.5" customHeight="1"/>
    <x:row r="57" ht="19.5" customHeight="1"/>
    <x:row r="58" ht="19.5" customHeight="1"/>
    <x:row r="59" ht="19.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2:D2"/>
  </x:mergeCells>
  <x:pageMargins left="0.7" right="0.7" top="0.75" bottom="0.75" header="0.3" footer="0.3"/>
</x:worksheet>
</file>